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zdy\Documents\Mateřská škola\rozpočet 2018\"/>
    </mc:Choice>
  </mc:AlternateContent>
  <bookViews>
    <workbookView xWindow="0" yWindow="0" windowWidth="24000" windowHeight="9735" activeTab="2"/>
  </bookViews>
  <sheets>
    <sheet name="VÝHLED+2" sheetId="6" r:id="rId1"/>
    <sheet name="Neinvestiční rozpočet" sheetId="1" r:id="rId2"/>
    <sheet name="Investiční rozpočet" sheetId="2" r:id="rId3"/>
    <sheet name="Rozbor hospodaření" sheetId="4" r:id="rId4"/>
  </sheets>
  <calcPr calcId="152511"/>
</workbook>
</file>

<file path=xl/calcChain.xml><?xml version="1.0" encoding="utf-8"?>
<calcChain xmlns="http://schemas.openxmlformats.org/spreadsheetml/2006/main">
  <c r="F22" i="4" l="1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21" i="4"/>
  <c r="F19" i="4"/>
  <c r="F13" i="4"/>
  <c r="F14" i="4"/>
  <c r="F15" i="4"/>
  <c r="F16" i="4"/>
  <c r="F17" i="4"/>
  <c r="F18" i="4"/>
  <c r="F12" i="4"/>
  <c r="V32" i="4" l="1"/>
  <c r="R32" i="4"/>
  <c r="N32" i="4"/>
  <c r="I32" i="4"/>
  <c r="V12" i="4" l="1"/>
  <c r="V13" i="4"/>
  <c r="V14" i="4"/>
  <c r="V15" i="4"/>
  <c r="V16" i="4"/>
  <c r="V17" i="4"/>
  <c r="V18" i="4"/>
  <c r="V19" i="4"/>
  <c r="S20" i="4"/>
  <c r="T20" i="4"/>
  <c r="U20" i="4"/>
  <c r="V20" i="4"/>
  <c r="V21" i="4"/>
  <c r="V22" i="4"/>
  <c r="V23" i="4"/>
  <c r="V24" i="4"/>
  <c r="V25" i="4"/>
  <c r="V26" i="4"/>
  <c r="V27" i="4"/>
  <c r="V28" i="4"/>
  <c r="V29" i="4"/>
  <c r="V30" i="4"/>
  <c r="V31" i="4"/>
  <c r="V33" i="4"/>
  <c r="V34" i="4"/>
  <c r="V35" i="4"/>
  <c r="V36" i="4"/>
  <c r="V37" i="4"/>
  <c r="V38" i="4"/>
  <c r="V39" i="4"/>
  <c r="V40" i="4"/>
  <c r="S41" i="4"/>
  <c r="T41" i="4"/>
  <c r="U41" i="4"/>
  <c r="V41" i="4"/>
  <c r="T42" i="4"/>
  <c r="T44" i="4" s="1"/>
  <c r="V44" i="4" s="1"/>
  <c r="V43" i="4"/>
  <c r="V42" i="4" l="1"/>
  <c r="U42" i="4"/>
  <c r="U44" i="4" s="1"/>
  <c r="S42" i="4"/>
  <c r="S44" i="4" s="1"/>
  <c r="F16" i="6"/>
  <c r="F22" i="6"/>
  <c r="E22" i="6"/>
  <c r="E16" i="6"/>
  <c r="E23" i="6" s="1"/>
  <c r="D22" i="6"/>
  <c r="C22" i="6"/>
  <c r="D16" i="6"/>
  <c r="C16" i="6"/>
  <c r="J20" i="4"/>
  <c r="J41" i="4"/>
  <c r="J42" i="4" s="1"/>
  <c r="J44" i="4" s="1"/>
  <c r="R13" i="4"/>
  <c r="R14" i="4"/>
  <c r="R15" i="4"/>
  <c r="R16" i="4"/>
  <c r="R17" i="4"/>
  <c r="R18" i="4"/>
  <c r="R19" i="4"/>
  <c r="P20" i="4"/>
  <c r="R20" i="4" s="1"/>
  <c r="R21" i="4"/>
  <c r="R22" i="4"/>
  <c r="R23" i="4"/>
  <c r="R24" i="4"/>
  <c r="R25" i="4"/>
  <c r="R26" i="4"/>
  <c r="R27" i="4"/>
  <c r="R28" i="4"/>
  <c r="R29" i="4"/>
  <c r="R30" i="4"/>
  <c r="R31" i="4"/>
  <c r="R33" i="4"/>
  <c r="R34" i="4"/>
  <c r="R35" i="4"/>
  <c r="R36" i="4"/>
  <c r="R37" i="4"/>
  <c r="R38" i="4"/>
  <c r="R39" i="4"/>
  <c r="R40" i="4"/>
  <c r="P41" i="4"/>
  <c r="R41" i="4" s="1"/>
  <c r="R43" i="4"/>
  <c r="N13" i="4"/>
  <c r="N14" i="4"/>
  <c r="N15" i="4"/>
  <c r="N16" i="4"/>
  <c r="N17" i="4"/>
  <c r="N18" i="4"/>
  <c r="N19" i="4"/>
  <c r="N21" i="4"/>
  <c r="N22" i="4"/>
  <c r="N23" i="4"/>
  <c r="N24" i="4"/>
  <c r="N25" i="4"/>
  <c r="N26" i="4"/>
  <c r="N27" i="4"/>
  <c r="N28" i="4"/>
  <c r="N29" i="4"/>
  <c r="N30" i="4"/>
  <c r="N31" i="4"/>
  <c r="N33" i="4"/>
  <c r="N34" i="4"/>
  <c r="N35" i="4"/>
  <c r="N36" i="4"/>
  <c r="N37" i="4"/>
  <c r="N38" i="4"/>
  <c r="N39" i="4"/>
  <c r="N40" i="4"/>
  <c r="L41" i="4"/>
  <c r="N41" i="4" s="1"/>
  <c r="N43" i="4"/>
  <c r="N12" i="4"/>
  <c r="R12" i="4"/>
  <c r="I13" i="4"/>
  <c r="I14" i="4"/>
  <c r="I15" i="4"/>
  <c r="I16" i="4"/>
  <c r="I17" i="4"/>
  <c r="I18" i="4"/>
  <c r="I19" i="4"/>
  <c r="I21" i="4"/>
  <c r="I22" i="4"/>
  <c r="I23" i="4"/>
  <c r="I24" i="4"/>
  <c r="I25" i="4"/>
  <c r="I26" i="4"/>
  <c r="I27" i="4"/>
  <c r="I28" i="4"/>
  <c r="I29" i="4"/>
  <c r="I30" i="4"/>
  <c r="I31" i="4"/>
  <c r="I33" i="4"/>
  <c r="I34" i="4"/>
  <c r="I35" i="4"/>
  <c r="I36" i="4"/>
  <c r="I37" i="4"/>
  <c r="I38" i="4"/>
  <c r="I39" i="4"/>
  <c r="I40" i="4"/>
  <c r="G41" i="4"/>
  <c r="I41" i="4" s="1"/>
  <c r="I43" i="4"/>
  <c r="I12" i="4"/>
  <c r="F20" i="4"/>
  <c r="H41" i="4"/>
  <c r="K41" i="4"/>
  <c r="M41" i="4"/>
  <c r="O41" i="4"/>
  <c r="Q41" i="4"/>
  <c r="F41" i="4"/>
  <c r="G20" i="4"/>
  <c r="I20" i="4" s="1"/>
  <c r="H20" i="4"/>
  <c r="K20" i="4"/>
  <c r="L20" i="4"/>
  <c r="L42" i="4" s="1"/>
  <c r="M20" i="4"/>
  <c r="O20" i="4"/>
  <c r="O42" i="4" s="1"/>
  <c r="O44" i="4" s="1"/>
  <c r="Q20" i="4"/>
  <c r="C19" i="2"/>
  <c r="C15" i="2"/>
  <c r="N20" i="4"/>
  <c r="G42" i="4"/>
  <c r="G44" i="4" s="1"/>
  <c r="I44" i="4" s="1"/>
  <c r="D41" i="1"/>
  <c r="E41" i="1"/>
  <c r="F41" i="1"/>
  <c r="G41" i="1"/>
  <c r="H41" i="1"/>
  <c r="C41" i="1"/>
  <c r="D17" i="1"/>
  <c r="D42" i="1"/>
  <c r="E17" i="1"/>
  <c r="F17" i="1"/>
  <c r="G17" i="1"/>
  <c r="H17" i="1"/>
  <c r="C17" i="1"/>
  <c r="K42" i="4" l="1"/>
  <c r="K44" i="4" s="1"/>
  <c r="Q42" i="4"/>
  <c r="Q44" i="4" s="1"/>
  <c r="M42" i="4"/>
  <c r="M44" i="4" s="1"/>
  <c r="P42" i="4"/>
  <c r="R42" i="4" s="1"/>
  <c r="L44" i="4"/>
  <c r="N44" i="4" s="1"/>
  <c r="N42" i="4"/>
  <c r="H42" i="4"/>
  <c r="H44" i="4" s="1"/>
  <c r="F42" i="4"/>
  <c r="F44" i="4" s="1"/>
  <c r="C20" i="2"/>
  <c r="C42" i="1"/>
  <c r="C23" i="6"/>
  <c r="I42" i="4"/>
  <c r="D23" i="6"/>
  <c r="F23" i="6"/>
  <c r="P44" i="4" l="1"/>
  <c r="R44" i="4" s="1"/>
</calcChain>
</file>

<file path=xl/sharedStrings.xml><?xml version="1.0" encoding="utf-8"?>
<sst xmlns="http://schemas.openxmlformats.org/spreadsheetml/2006/main" count="255" uniqueCount="141">
  <si>
    <t>Název příspěvkové organizace:</t>
  </si>
  <si>
    <t>Období:</t>
  </si>
  <si>
    <t>Výnosy a náklady podle účtů účtové osnovy</t>
  </si>
  <si>
    <t>Účtová skupina</t>
  </si>
  <si>
    <t>Hlavní činnost</t>
  </si>
  <si>
    <t>Doplňková činnost</t>
  </si>
  <si>
    <t>60x - Tržby za vlastní výkony a za zboží</t>
  </si>
  <si>
    <t>648 - Čerpání fondů</t>
  </si>
  <si>
    <t>64x - Ostatní výnosy</t>
  </si>
  <si>
    <t>66x - Finanční výnosy</t>
  </si>
  <si>
    <t>672 - Výnosy z transferů</t>
  </si>
  <si>
    <t>CELKEM VÝNOSY</t>
  </si>
  <si>
    <t>50x - Spotřebované nákupy</t>
  </si>
  <si>
    <t>51x - Služby</t>
  </si>
  <si>
    <t>52x - Osobní náklady</t>
  </si>
  <si>
    <t>54x - Ostatní náklady</t>
  </si>
  <si>
    <t>CELKEM NÁKLADY</t>
  </si>
  <si>
    <t>VÝSLEDEK HOSPODAŘENÍ</t>
  </si>
  <si>
    <t>Příloha č. 2</t>
  </si>
  <si>
    <t>Rok:</t>
  </si>
  <si>
    <t>Výnosy podle účtů účtové osnovy</t>
  </si>
  <si>
    <t>Výnosy podle zdroje financování</t>
  </si>
  <si>
    <t>Komentář</t>
  </si>
  <si>
    <t xml:space="preserve">Výnosy </t>
  </si>
  <si>
    <t>Olomoucký kraj</t>
  </si>
  <si>
    <t>Ostatní zdroje</t>
  </si>
  <si>
    <t>Vlastní činnost</t>
  </si>
  <si>
    <t>602 - výnosy z prodeje služeb</t>
  </si>
  <si>
    <t>x</t>
  </si>
  <si>
    <t>603 - výnosy z pronájmu</t>
  </si>
  <si>
    <t>604 - výnosy z prodaného zboží</t>
  </si>
  <si>
    <t>60x - ostatní výnosy z vlastních výkonů</t>
  </si>
  <si>
    <t>648 - čerpání fondů</t>
  </si>
  <si>
    <t>specifikovat fond, jehož čerpání je plánováno</t>
  </si>
  <si>
    <t>64x - ostatní výnosy z činnosti</t>
  </si>
  <si>
    <t>66x - finanční výnosy</t>
  </si>
  <si>
    <t>672 - výnosy z transferů</t>
  </si>
  <si>
    <t>Náklady podle účtů účtové osnovy</t>
  </si>
  <si>
    <t>Náklady podle zdroje financování</t>
  </si>
  <si>
    <t>Náklady</t>
  </si>
  <si>
    <t>501 - spotřeba materiálu</t>
  </si>
  <si>
    <t>502 - spotřeba energie</t>
  </si>
  <si>
    <t>504 - prodané zboží</t>
  </si>
  <si>
    <t>50x - ostatní spotřebované nákupy</t>
  </si>
  <si>
    <t>511 - opravy a udržování</t>
  </si>
  <si>
    <t>512 - cestovné</t>
  </si>
  <si>
    <t>513 - náklady na reprezentaci</t>
  </si>
  <si>
    <t>518 - ostatní služby</t>
  </si>
  <si>
    <t>521 - mzdové náklady</t>
  </si>
  <si>
    <t>524 - zákonné sociální pojištění</t>
  </si>
  <si>
    <t>525 - jiné sociální pojištění</t>
  </si>
  <si>
    <t>527 - zákonné sociální náklady</t>
  </si>
  <si>
    <t>531 - daň silniční</t>
  </si>
  <si>
    <t>53x - ostatní daně a poplatky</t>
  </si>
  <si>
    <t>551 - odpisy dlouhodobého majetku</t>
  </si>
  <si>
    <t>556 - tvorba a zúčtování opravných položek</t>
  </si>
  <si>
    <t>558 - náklady z drobného majetku</t>
  </si>
  <si>
    <t>55x - odpisy, prodaný majetek, tvorba a použití rezerv a opravných položek ostatní</t>
  </si>
  <si>
    <t>V případě potřeby lze doplnit další čísla účtů (vložit řádky)</t>
  </si>
  <si>
    <t>Zelená pole obsahují součtové vzorce - NEVYPLŇOVAT!!!</t>
  </si>
  <si>
    <t>Příloha č. 3</t>
  </si>
  <si>
    <t>Název organizace:</t>
  </si>
  <si>
    <t>STAV FONDU INVESTIC K DATU SESTAVENÍ PLÁNU</t>
  </si>
  <si>
    <t xml:space="preserve">Plánovaný stav fondu investic k 1.1. </t>
  </si>
  <si>
    <t xml:space="preserve">Příděl z rezervního fondu  </t>
  </si>
  <si>
    <t xml:space="preserve">Tvorba z odpisů běžného roku </t>
  </si>
  <si>
    <t>dle odpisového plánu</t>
  </si>
  <si>
    <t xml:space="preserve">Investiční příspěvek z rozpočtu zřizovatele </t>
  </si>
  <si>
    <t xml:space="preserve">Ostatní zdroje </t>
  </si>
  <si>
    <t>Plánované zdroje fondu investic celkem</t>
  </si>
  <si>
    <t>Pořízení dlouhodobého majetku</t>
  </si>
  <si>
    <t>Opravy majetku</t>
  </si>
  <si>
    <t>specifikujte o jaké opravy se jedná</t>
  </si>
  <si>
    <t>Ostatní použití</t>
  </si>
  <si>
    <t>Plánované použití fondu investic celkem</t>
  </si>
  <si>
    <t>Plánovaný stav fondu investic k 31. 12.</t>
  </si>
  <si>
    <t>Zelená pole obsahují součtové vzorce - NEVYPLŇOVAT</t>
  </si>
  <si>
    <t>Příloha č. 4</t>
  </si>
  <si>
    <t>Poř. číslo</t>
  </si>
  <si>
    <t>Ukazatel</t>
  </si>
  <si>
    <t>Měrná jednotka</t>
  </si>
  <si>
    <t>Celkem</t>
  </si>
  <si>
    <t>SKUTEČNOST MINULÉ OBDOBÍ</t>
  </si>
  <si>
    <t>Vztah k zřizovateli</t>
  </si>
  <si>
    <t>Vztah k ostatním zdrojům financování (Olomoucký kraj, vlastní činnost, ostatní zdroje)</t>
  </si>
  <si>
    <t>Skutečnost (SK)</t>
  </si>
  <si>
    <t>602 - Vvýnosy z prodeje služeb</t>
  </si>
  <si>
    <t>Kč</t>
  </si>
  <si>
    <t>603 - Výnosy z pronájmu</t>
  </si>
  <si>
    <t>604 - Výnosy z prodaného zboží</t>
  </si>
  <si>
    <t>60x - Ostatní výnosy z vlastních výkonů</t>
  </si>
  <si>
    <t>64x - Ostatní výnosy z činnosti</t>
  </si>
  <si>
    <t>Výnosy celkem</t>
  </si>
  <si>
    <t>501 - Spotřeba materiálu</t>
  </si>
  <si>
    <t>502 - Spotřeba energie</t>
  </si>
  <si>
    <t>504 - Prodané zboží</t>
  </si>
  <si>
    <t>50x - Ostatní spotřebované nákupy</t>
  </si>
  <si>
    <t>511 - Opravy a udržování</t>
  </si>
  <si>
    <t>512 - Cestovné</t>
  </si>
  <si>
    <t>513 - Náklady na reprezentaci</t>
  </si>
  <si>
    <t>518 - Ostatní služby</t>
  </si>
  <si>
    <t>521 - Mzdové náklady</t>
  </si>
  <si>
    <t>524 - Zákonné sociální pojištění</t>
  </si>
  <si>
    <t>525 - Jiné sociální pojištění</t>
  </si>
  <si>
    <t>527 - Zákonné sociální náklady</t>
  </si>
  <si>
    <t>531 - Daň silniční</t>
  </si>
  <si>
    <t>53x - Ostatní daně a poplatky</t>
  </si>
  <si>
    <t>551 - Odpisy dlouhodobého majetku</t>
  </si>
  <si>
    <t>556 - Tvorba a zúčtování opravných položek</t>
  </si>
  <si>
    <t>558 - Náklady z drobného majetku</t>
  </si>
  <si>
    <t>55x - Odpisy, prodaný majetek, tvorba a použití rezerv a opravných položek ostatní</t>
  </si>
  <si>
    <t>55x - Finanční náklady</t>
  </si>
  <si>
    <t>Náklady celkem</t>
  </si>
  <si>
    <t>Výsledek hospodaření před zdaněním</t>
  </si>
  <si>
    <t>59X - Daň z příjmů</t>
  </si>
  <si>
    <t>Výsledek hospodaření po zdanění</t>
  </si>
  <si>
    <t>Průměrná měsíční mzda</t>
  </si>
  <si>
    <t>Evid. přepočtený stav pracovníků</t>
  </si>
  <si>
    <t>osob</t>
  </si>
  <si>
    <t>Fyzický stav pracovníků</t>
  </si>
  <si>
    <t>Zelená pole obsahují výpočtové vzorce - NEVYPLŇOVAT!!!</t>
  </si>
  <si>
    <t>55x - Odpisy, náklady z DDM, tvorba a použití rezerv a opravných položek</t>
  </si>
  <si>
    <t>53x, 54x - Ostatní náklady</t>
  </si>
  <si>
    <t>STŘEDNĚDOBÝ VÝHLED ROZPOČTU</t>
  </si>
  <si>
    <t>Městys Protivanov</t>
  </si>
  <si>
    <t xml:space="preserve"> INVESTIČNÍ ROZPOČET ORGANIZACE</t>
  </si>
  <si>
    <t>NEINVESTIČNÍ ROZPOČET ORGANIZACE</t>
  </si>
  <si>
    <t>ROZBOR HOSPODAŘENÍ PŘÍSPĚVKOVÉ ORGANIZACE</t>
  </si>
  <si>
    <t>Schválený rozpočet</t>
  </si>
  <si>
    <t>Upravený rozpočet (UR)</t>
  </si>
  <si>
    <t>% SK/UR</t>
  </si>
  <si>
    <t>Pravidla finančního hospodaření příspěvkových organizací zřízených městysem Protivanov</t>
  </si>
  <si>
    <t>Příloha č. 1 Pravidla finančního hospodaření příspěvkových organizací zřízených městysem Protivanov</t>
  </si>
  <si>
    <t>MATEŘSKÁ ŠKOLA PROTIVANOV, příspěvková organizace</t>
  </si>
  <si>
    <t>Mateřská škola Protivanov, příspěvková organizace</t>
  </si>
  <si>
    <t>549 - ostatní náklady</t>
  </si>
  <si>
    <t xml:space="preserve"> </t>
  </si>
  <si>
    <t>Stav k 31.9.</t>
  </si>
  <si>
    <t>528 - Jiné sociální náklady</t>
  </si>
  <si>
    <t>549 - Ostatní náklady</t>
  </si>
  <si>
    <t xml:space="preserve">Stav k 31.9.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</si>
</sst>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5"/>
      <name val="Times New Roman"/>
      <family val="1"/>
      <charset val="238"/>
    </font>
    <font>
      <sz val="6"/>
      <name val="Times New Roman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i/>
      <sz val="8"/>
      <name val="Times New Roman CE"/>
      <family val="1"/>
      <charset val="238"/>
    </font>
    <font>
      <b/>
      <i/>
      <sz val="8"/>
      <name val="Times New Roman CE"/>
      <charset val="238"/>
    </font>
    <font>
      <sz val="8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i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i/>
      <sz val="8"/>
      <color theme="1"/>
      <name val="New"/>
      <charset val="238"/>
    </font>
    <font>
      <b/>
      <i/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3" fontId="7" fillId="0" borderId="0"/>
    <xf numFmtId="4" fontId="8" fillId="0" borderId="0">
      <alignment vertical="top"/>
    </xf>
    <xf numFmtId="4" fontId="8" fillId="0" borderId="0">
      <alignment vertical="top"/>
    </xf>
  </cellStyleXfs>
  <cellXfs count="25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13" xfId="0" applyFont="1" applyBorder="1"/>
    <xf numFmtId="0" fontId="2" fillId="0" borderId="1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4" fillId="0" borderId="20" xfId="0" applyFont="1" applyBorder="1"/>
    <xf numFmtId="0" fontId="2" fillId="0" borderId="2" xfId="0" applyFont="1" applyBorder="1"/>
    <xf numFmtId="0" fontId="2" fillId="0" borderId="26" xfId="0" applyFont="1" applyFill="1" applyBorder="1"/>
    <xf numFmtId="0" fontId="2" fillId="0" borderId="3" xfId="0" applyFont="1" applyBorder="1"/>
    <xf numFmtId="0" fontId="2" fillId="0" borderId="27" xfId="0" applyFont="1" applyBorder="1"/>
    <xf numFmtId="0" fontId="2" fillId="0" borderId="17" xfId="0" applyFont="1" applyFill="1" applyBorder="1"/>
    <xf numFmtId="0" fontId="5" fillId="0" borderId="0" xfId="0" applyFont="1"/>
    <xf numFmtId="0" fontId="4" fillId="0" borderId="8" xfId="0" applyFont="1" applyBorder="1" applyAlignment="1">
      <alignment horizontal="center" wrapText="1"/>
    </xf>
    <xf numFmtId="0" fontId="2" fillId="3" borderId="16" xfId="0" applyFont="1" applyFill="1" applyBorder="1"/>
    <xf numFmtId="0" fontId="2" fillId="0" borderId="0" xfId="0" applyFont="1" applyFill="1"/>
    <xf numFmtId="0" fontId="1" fillId="0" borderId="0" xfId="0" applyFont="1" applyFill="1"/>
    <xf numFmtId="0" fontId="2" fillId="3" borderId="4" xfId="0" applyFont="1" applyFill="1" applyBorder="1"/>
    <xf numFmtId="0" fontId="2" fillId="3" borderId="13" xfId="0" applyFont="1" applyFill="1" applyBorder="1"/>
    <xf numFmtId="0" fontId="4" fillId="2" borderId="20" xfId="0" applyFont="1" applyFill="1" applyBorder="1"/>
    <xf numFmtId="0" fontId="2" fillId="0" borderId="2" xfId="0" applyFont="1" applyFill="1" applyBorder="1"/>
    <xf numFmtId="0" fontId="2" fillId="0" borderId="32" xfId="0" applyFont="1" applyBorder="1"/>
    <xf numFmtId="0" fontId="2" fillId="0" borderId="1" xfId="0" applyFont="1" applyBorder="1" applyAlignment="1">
      <alignment horizontal="center"/>
    </xf>
    <xf numFmtId="0" fontId="2" fillId="0" borderId="37" xfId="0" applyFont="1" applyBorder="1"/>
    <xf numFmtId="0" fontId="2" fillId="0" borderId="38" xfId="0" applyFont="1" applyBorder="1"/>
    <xf numFmtId="0" fontId="2" fillId="0" borderId="3" xfId="0" applyFont="1" applyBorder="1" applyAlignment="1">
      <alignment horizontal="center"/>
    </xf>
    <xf numFmtId="0" fontId="2" fillId="0" borderId="39" xfId="0" applyFont="1" applyBorder="1"/>
    <xf numFmtId="0" fontId="4" fillId="0" borderId="21" xfId="0" applyFont="1" applyBorder="1" applyAlignment="1">
      <alignment horizontal="center" wrapText="1"/>
    </xf>
    <xf numFmtId="0" fontId="4" fillId="3" borderId="20" xfId="0" applyFont="1" applyFill="1" applyBorder="1"/>
    <xf numFmtId="0" fontId="4" fillId="0" borderId="21" xfId="0" applyFont="1" applyBorder="1"/>
    <xf numFmtId="0" fontId="4" fillId="0" borderId="22" xfId="0" applyFont="1" applyBorder="1"/>
    <xf numFmtId="0" fontId="4" fillId="2" borderId="41" xfId="0" applyFont="1" applyFill="1" applyBorder="1"/>
    <xf numFmtId="0" fontId="2" fillId="0" borderId="15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39" xfId="0" applyFont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/>
    </xf>
    <xf numFmtId="0" fontId="6" fillId="3" borderId="40" xfId="0" applyFont="1" applyFill="1" applyBorder="1" applyAlignment="1">
      <alignment horizontal="center"/>
    </xf>
    <xf numFmtId="0" fontId="2" fillId="2" borderId="40" xfId="0" applyFont="1" applyFill="1" applyBorder="1"/>
    <xf numFmtId="0" fontId="2" fillId="0" borderId="44" xfId="0" applyFont="1" applyBorder="1"/>
    <xf numFmtId="0" fontId="2" fillId="0" borderId="42" xfId="0" applyFont="1" applyBorder="1"/>
    <xf numFmtId="0" fontId="2" fillId="0" borderId="45" xfId="0" applyFont="1" applyBorder="1"/>
    <xf numFmtId="0" fontId="4" fillId="3" borderId="40" xfId="0" applyFont="1" applyFill="1" applyBorder="1"/>
    <xf numFmtId="0" fontId="2" fillId="0" borderId="3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3" fontId="9" fillId="0" borderId="13" xfId="1" applyFont="1" applyBorder="1" applyAlignment="1">
      <alignment horizontal="center"/>
    </xf>
    <xf numFmtId="3" fontId="9" fillId="2" borderId="13" xfId="1" applyFont="1" applyFill="1" applyBorder="1" applyAlignment="1">
      <alignment horizontal="center"/>
    </xf>
    <xf numFmtId="3" fontId="9" fillId="0" borderId="13" xfId="1" applyFont="1" applyFill="1" applyBorder="1" applyAlignment="1">
      <alignment horizontal="center"/>
    </xf>
    <xf numFmtId="3" fontId="9" fillId="0" borderId="7" xfId="1" applyFont="1" applyBorder="1" applyAlignment="1">
      <alignment horizontal="center"/>
    </xf>
    <xf numFmtId="49" fontId="9" fillId="2" borderId="14" xfId="1" applyNumberFormat="1" applyFont="1" applyFill="1" applyBorder="1" applyAlignment="1">
      <alignment horizontal="center"/>
    </xf>
    <xf numFmtId="3" fontId="9" fillId="0" borderId="16" xfId="1" applyFont="1" applyBorder="1" applyAlignment="1">
      <alignment horizontal="center"/>
    </xf>
    <xf numFmtId="3" fontId="9" fillId="0" borderId="61" xfId="1" applyFont="1" applyFill="1" applyBorder="1" applyAlignment="1">
      <alignment horizontal="left"/>
    </xf>
    <xf numFmtId="3" fontId="9" fillId="0" borderId="62" xfId="1" applyFont="1" applyFill="1" applyBorder="1" applyAlignment="1">
      <alignment horizontal="left"/>
    </xf>
    <xf numFmtId="49" fontId="9" fillId="2" borderId="18" xfId="1" applyNumberFormat="1" applyFont="1" applyFill="1" applyBorder="1" applyAlignment="1">
      <alignment horizontal="center"/>
    </xf>
    <xf numFmtId="3" fontId="9" fillId="0" borderId="37" xfId="1" applyFont="1" applyBorder="1" applyAlignment="1">
      <alignment horizontal="center"/>
    </xf>
    <xf numFmtId="3" fontId="9" fillId="2" borderId="20" xfId="1" applyFont="1" applyFill="1" applyBorder="1" applyAlignment="1">
      <alignment horizontal="center"/>
    </xf>
    <xf numFmtId="3" fontId="9" fillId="2" borderId="64" xfId="1" applyFont="1" applyFill="1" applyBorder="1" applyAlignment="1">
      <alignment horizontal="left"/>
    </xf>
    <xf numFmtId="3" fontId="9" fillId="2" borderId="30" xfId="1" applyFont="1" applyFill="1" applyBorder="1" applyAlignment="1">
      <alignment horizontal="left"/>
    </xf>
    <xf numFmtId="49" fontId="9" fillId="2" borderId="22" xfId="1" applyNumberFormat="1" applyFont="1" applyFill="1" applyBorder="1" applyAlignment="1">
      <alignment horizontal="center"/>
    </xf>
    <xf numFmtId="49" fontId="9" fillId="2" borderId="27" xfId="1" applyNumberFormat="1" applyFont="1" applyFill="1" applyBorder="1" applyAlignment="1">
      <alignment horizontal="center"/>
    </xf>
    <xf numFmtId="49" fontId="10" fillId="2" borderId="8" xfId="1" applyNumberFormat="1" applyFont="1" applyFill="1" applyBorder="1" applyAlignment="1">
      <alignment horizontal="center" wrapText="1"/>
    </xf>
    <xf numFmtId="49" fontId="10" fillId="2" borderId="70" xfId="1" applyNumberFormat="1" applyFont="1" applyFill="1" applyBorder="1" applyAlignment="1">
      <alignment horizontal="center" wrapText="1"/>
    </xf>
    <xf numFmtId="4" fontId="11" fillId="0" borderId="11" xfId="1" applyNumberFormat="1" applyFont="1" applyBorder="1" applyAlignment="1">
      <alignment horizontal="right"/>
    </xf>
    <xf numFmtId="4" fontId="11" fillId="0" borderId="3" xfId="1" applyNumberFormat="1" applyFont="1" applyBorder="1" applyAlignment="1">
      <alignment horizontal="right"/>
    </xf>
    <xf numFmtId="4" fontId="11" fillId="0" borderId="12" xfId="1" applyNumberFormat="1" applyFont="1" applyBorder="1" applyAlignment="1">
      <alignment horizontal="right"/>
    </xf>
    <xf numFmtId="4" fontId="11" fillId="0" borderId="1" xfId="1" applyNumberFormat="1" applyFont="1" applyBorder="1" applyAlignment="1">
      <alignment horizontal="right"/>
    </xf>
    <xf numFmtId="4" fontId="10" fillId="2" borderId="12" xfId="1" applyNumberFormat="1" applyFont="1" applyFill="1" applyBorder="1" applyAlignment="1">
      <alignment horizontal="right"/>
    </xf>
    <xf numFmtId="4" fontId="11" fillId="2" borderId="38" xfId="1" applyNumberFormat="1" applyFont="1" applyFill="1" applyBorder="1"/>
    <xf numFmtId="4" fontId="11" fillId="0" borderId="29" xfId="1" applyNumberFormat="1" applyFont="1" applyBorder="1" applyAlignment="1">
      <alignment horizontal="right"/>
    </xf>
    <xf numFmtId="4" fontId="11" fillId="0" borderId="17" xfId="1" applyNumberFormat="1" applyFont="1" applyBorder="1" applyAlignment="1">
      <alignment horizontal="right"/>
    </xf>
    <xf numFmtId="4" fontId="9" fillId="2" borderId="30" xfId="1" applyNumberFormat="1" applyFont="1" applyFill="1" applyBorder="1"/>
    <xf numFmtId="4" fontId="11" fillId="2" borderId="22" xfId="1" applyNumberFormat="1" applyFont="1" applyFill="1" applyBorder="1"/>
    <xf numFmtId="49" fontId="10" fillId="2" borderId="69" xfId="1" applyNumberFormat="1" applyFont="1" applyFill="1" applyBorder="1" applyAlignment="1">
      <alignment horizontal="center" wrapText="1"/>
    </xf>
    <xf numFmtId="49" fontId="10" fillId="4" borderId="8" xfId="1" applyNumberFormat="1" applyFont="1" applyFill="1" applyBorder="1" applyAlignment="1">
      <alignment horizontal="center" wrapText="1"/>
    </xf>
    <xf numFmtId="49" fontId="10" fillId="4" borderId="9" xfId="1" applyNumberFormat="1" applyFont="1" applyFill="1" applyBorder="1" applyAlignment="1">
      <alignment horizontal="center" wrapText="1"/>
    </xf>
    <xf numFmtId="4" fontId="9" fillId="0" borderId="11" xfId="1" applyNumberFormat="1" applyFont="1" applyBorder="1"/>
    <xf numFmtId="4" fontId="10" fillId="0" borderId="3" xfId="1" applyNumberFormat="1" applyFont="1" applyBorder="1"/>
    <xf numFmtId="4" fontId="14" fillId="0" borderId="11" xfId="1" applyNumberFormat="1" applyFont="1" applyBorder="1"/>
    <xf numFmtId="4" fontId="11" fillId="0" borderId="3" xfId="1" applyNumberFormat="1" applyFont="1" applyBorder="1"/>
    <xf numFmtId="4" fontId="14" fillId="0" borderId="37" xfId="1" applyNumberFormat="1" applyFont="1" applyBorder="1"/>
    <xf numFmtId="4" fontId="9" fillId="0" borderId="12" xfId="1" applyNumberFormat="1" applyFont="1" applyBorder="1"/>
    <xf numFmtId="4" fontId="10" fillId="0" borderId="1" xfId="1" applyNumberFormat="1" applyFont="1" applyBorder="1"/>
    <xf numFmtId="4" fontId="14" fillId="0" borderId="12" xfId="1" applyNumberFormat="1" applyFont="1" applyBorder="1"/>
    <xf numFmtId="4" fontId="11" fillId="0" borderId="1" xfId="1" applyNumberFormat="1" applyFont="1" applyBorder="1"/>
    <xf numFmtId="4" fontId="14" fillId="0" borderId="13" xfId="1" applyNumberFormat="1" applyFont="1" applyBorder="1"/>
    <xf numFmtId="4" fontId="15" fillId="0" borderId="12" xfId="1" applyNumberFormat="1" applyFont="1" applyBorder="1" applyAlignment="1">
      <alignment horizontal="right"/>
    </xf>
    <xf numFmtId="4" fontId="10" fillId="0" borderId="1" xfId="1" applyNumberFormat="1" applyFont="1" applyBorder="1" applyAlignment="1">
      <alignment horizontal="right"/>
    </xf>
    <xf numFmtId="4" fontId="16" fillId="0" borderId="12" xfId="1" applyNumberFormat="1" applyFont="1" applyBorder="1" applyAlignment="1">
      <alignment horizontal="right"/>
    </xf>
    <xf numFmtId="4" fontId="16" fillId="0" borderId="13" xfId="1" applyNumberFormat="1" applyFont="1" applyBorder="1" applyAlignment="1">
      <alignment horizontal="right"/>
    </xf>
    <xf numFmtId="4" fontId="9" fillId="0" borderId="12" xfId="1" applyNumberFormat="1" applyFont="1" applyBorder="1" applyAlignment="1">
      <alignment horizontal="right"/>
    </xf>
    <xf numFmtId="4" fontId="10" fillId="0" borderId="1" xfId="1" applyNumberFormat="1" applyFont="1" applyFill="1" applyBorder="1"/>
    <xf numFmtId="4" fontId="14" fillId="0" borderId="12" xfId="1" applyNumberFormat="1" applyFont="1" applyBorder="1" applyAlignment="1">
      <alignment horizontal="right"/>
    </xf>
    <xf numFmtId="4" fontId="11" fillId="0" borderId="1" xfId="1" applyNumberFormat="1" applyFont="1" applyFill="1" applyBorder="1"/>
    <xf numFmtId="4" fontId="14" fillId="0" borderId="13" xfId="1" applyNumberFormat="1" applyFont="1" applyBorder="1" applyAlignment="1">
      <alignment horizontal="right"/>
    </xf>
    <xf numFmtId="4" fontId="9" fillId="0" borderId="12" xfId="1" applyNumberFormat="1" applyFont="1" applyBorder="1" applyAlignment="1"/>
    <xf numFmtId="4" fontId="14" fillId="0" borderId="12" xfId="1" applyNumberFormat="1" applyFont="1" applyBorder="1" applyAlignment="1"/>
    <xf numFmtId="4" fontId="14" fillId="0" borderId="13" xfId="1" applyNumberFormat="1" applyFont="1" applyBorder="1" applyAlignment="1"/>
    <xf numFmtId="4" fontId="10" fillId="0" borderId="1" xfId="1" applyNumberFormat="1" applyFont="1" applyFill="1" applyBorder="1" applyAlignment="1">
      <alignment horizontal="right"/>
    </xf>
    <xf numFmtId="4" fontId="11" fillId="0" borderId="1" xfId="1" applyNumberFormat="1" applyFont="1" applyFill="1" applyBorder="1" applyAlignment="1">
      <alignment horizontal="right"/>
    </xf>
    <xf numFmtId="4" fontId="10" fillId="0" borderId="1" xfId="2" applyNumberFormat="1" applyFont="1" applyBorder="1" applyAlignment="1">
      <alignment horizontal="right" vertical="top"/>
    </xf>
    <xf numFmtId="4" fontId="11" fillId="0" borderId="1" xfId="2" applyNumberFormat="1" applyFont="1" applyBorder="1" applyAlignment="1">
      <alignment horizontal="right" vertical="top"/>
    </xf>
    <xf numFmtId="4" fontId="11" fillId="2" borderId="14" xfId="1" applyNumberFormat="1" applyFont="1" applyFill="1" applyBorder="1"/>
    <xf numFmtId="4" fontId="9" fillId="0" borderId="29" xfId="1" applyNumberFormat="1" applyFont="1" applyFill="1" applyBorder="1"/>
    <xf numFmtId="4" fontId="10" fillId="0" borderId="17" xfId="2" applyNumberFormat="1" applyFont="1" applyBorder="1">
      <alignment vertical="top"/>
    </xf>
    <xf numFmtId="4" fontId="14" fillId="0" borderId="29" xfId="1" applyNumberFormat="1" applyFont="1" applyFill="1" applyBorder="1"/>
    <xf numFmtId="4" fontId="11" fillId="0" borderId="17" xfId="2" applyNumberFormat="1" applyFont="1" applyBorder="1">
      <alignment vertical="top"/>
    </xf>
    <xf numFmtId="49" fontId="10" fillId="4" borderId="69" xfId="1" applyNumberFormat="1" applyFont="1" applyFill="1" applyBorder="1" applyAlignment="1">
      <alignment horizontal="center" wrapText="1"/>
    </xf>
    <xf numFmtId="49" fontId="12" fillId="2" borderId="38" xfId="1" applyNumberFormat="1" applyFont="1" applyFill="1" applyBorder="1" applyAlignment="1">
      <alignment horizontal="center"/>
    </xf>
    <xf numFmtId="4" fontId="13" fillId="2" borderId="32" xfId="1" applyNumberFormat="1" applyFont="1" applyFill="1" applyBorder="1" applyAlignment="1">
      <alignment horizontal="center"/>
    </xf>
    <xf numFmtId="49" fontId="13" fillId="2" borderId="70" xfId="1" applyNumberFormat="1" applyFont="1" applyFill="1" applyBorder="1" applyAlignment="1">
      <alignment horizontal="center"/>
    </xf>
    <xf numFmtId="4" fontId="9" fillId="2" borderId="56" xfId="1" applyNumberFormat="1" applyFont="1" applyFill="1" applyBorder="1"/>
    <xf numFmtId="4" fontId="11" fillId="2" borderId="47" xfId="1" applyNumberFormat="1" applyFont="1" applyFill="1" applyBorder="1"/>
    <xf numFmtId="4" fontId="11" fillId="2" borderId="6" xfId="1" applyNumberFormat="1" applyFont="1" applyFill="1" applyBorder="1"/>
    <xf numFmtId="4" fontId="11" fillId="2" borderId="18" xfId="1" applyNumberFormat="1" applyFont="1" applyFill="1" applyBorder="1"/>
    <xf numFmtId="4" fontId="11" fillId="2" borderId="27" xfId="1" applyNumberFormat="1" applyFont="1" applyFill="1" applyBorder="1"/>
    <xf numFmtId="4" fontId="11" fillId="2" borderId="68" xfId="1" applyNumberFormat="1" applyFont="1" applyFill="1" applyBorder="1"/>
    <xf numFmtId="4" fontId="11" fillId="2" borderId="60" xfId="1" applyNumberFormat="1" applyFont="1" applyFill="1" applyBorder="1"/>
    <xf numFmtId="4" fontId="10" fillId="2" borderId="15" xfId="1" applyNumberFormat="1" applyFont="1" applyFill="1" applyBorder="1" applyAlignment="1">
      <alignment horizontal="right"/>
    </xf>
    <xf numFmtId="4" fontId="9" fillId="2" borderId="36" xfId="1" applyNumberFormat="1" applyFont="1" applyFill="1" applyBorder="1"/>
    <xf numFmtId="0" fontId="4" fillId="0" borderId="0" xfId="0" applyFont="1"/>
    <xf numFmtId="4" fontId="14" fillId="2" borderId="12" xfId="1" applyNumberFormat="1" applyFont="1" applyFill="1" applyBorder="1"/>
    <xf numFmtId="4" fontId="19" fillId="3" borderId="10" xfId="0" applyNumberFormat="1" applyFont="1" applyFill="1" applyBorder="1" applyAlignment="1">
      <alignment vertical="center"/>
    </xf>
    <xf numFmtId="4" fontId="20" fillId="3" borderId="15" xfId="0" applyNumberFormat="1" applyFont="1" applyFill="1" applyBorder="1" applyAlignment="1">
      <alignment vertical="center"/>
    </xf>
    <xf numFmtId="4" fontId="20" fillId="3" borderId="76" xfId="0" applyNumberFormat="1" applyFont="1" applyFill="1" applyBorder="1" applyAlignment="1">
      <alignment vertical="center"/>
    </xf>
    <xf numFmtId="4" fontId="11" fillId="3" borderId="15" xfId="1" applyNumberFormat="1" applyFont="1" applyFill="1" applyBorder="1"/>
    <xf numFmtId="4" fontId="17" fillId="3" borderId="19" xfId="1" applyNumberFormat="1" applyFont="1" applyFill="1" applyBorder="1"/>
    <xf numFmtId="4" fontId="11" fillId="2" borderId="55" xfId="1" applyNumberFormat="1" applyFont="1" applyFill="1" applyBorder="1"/>
    <xf numFmtId="4" fontId="11" fillId="3" borderId="10" xfId="1" applyNumberFormat="1" applyFont="1" applyFill="1" applyBorder="1" applyAlignment="1">
      <alignment wrapText="1"/>
    </xf>
    <xf numFmtId="4" fontId="14" fillId="2" borderId="15" xfId="1" applyNumberFormat="1" applyFont="1" applyFill="1" applyBorder="1"/>
    <xf numFmtId="0" fontId="4" fillId="2" borderId="21" xfId="0" applyFont="1" applyFill="1" applyBorder="1"/>
    <xf numFmtId="0" fontId="4" fillId="2" borderId="22" xfId="0" applyFont="1" applyFill="1" applyBorder="1"/>
    <xf numFmtId="0" fontId="4" fillId="2" borderId="28" xfId="0" applyFont="1" applyFill="1" applyBorder="1"/>
    <xf numFmtId="0" fontId="2" fillId="0" borderId="26" xfId="0" applyFont="1" applyFill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2" fillId="0" borderId="14" xfId="0" applyFont="1" applyFill="1" applyBorder="1"/>
    <xf numFmtId="0" fontId="4" fillId="2" borderId="13" xfId="0" applyFont="1" applyFill="1" applyBorder="1"/>
    <xf numFmtId="0" fontId="4" fillId="2" borderId="14" xfId="0" applyFont="1" applyFill="1" applyBorder="1"/>
    <xf numFmtId="0" fontId="2" fillId="0" borderId="13" xfId="0" applyFont="1" applyFill="1" applyBorder="1"/>
    <xf numFmtId="0" fontId="4" fillId="0" borderId="77" xfId="0" applyFont="1" applyBorder="1"/>
    <xf numFmtId="0" fontId="2" fillId="0" borderId="77" xfId="0" applyFont="1" applyBorder="1"/>
    <xf numFmtId="0" fontId="4" fillId="2" borderId="77" xfId="0" applyFont="1" applyFill="1" applyBorder="1"/>
    <xf numFmtId="0" fontId="2" fillId="0" borderId="77" xfId="0" applyFont="1" applyFill="1" applyBorder="1"/>
    <xf numFmtId="0" fontId="2" fillId="0" borderId="77" xfId="0" applyFont="1" applyFill="1" applyBorder="1" applyAlignment="1">
      <alignment wrapText="1"/>
    </xf>
    <xf numFmtId="0" fontId="4" fillId="0" borderId="13" xfId="0" applyFont="1" applyBorder="1" applyAlignment="1">
      <alignment horizontal="center" wrapText="1"/>
    </xf>
    <xf numFmtId="0" fontId="6" fillId="0" borderId="78" xfId="0" applyFont="1" applyBorder="1" applyAlignment="1">
      <alignment horizontal="center"/>
    </xf>
    <xf numFmtId="0" fontId="4" fillId="2" borderId="79" xfId="0" applyFont="1" applyFill="1" applyBorder="1"/>
    <xf numFmtId="0" fontId="4" fillId="2" borderId="16" xfId="0" applyFont="1" applyFill="1" applyBorder="1"/>
    <xf numFmtId="0" fontId="4" fillId="2" borderId="18" xfId="0" applyFont="1" applyFill="1" applyBorder="1"/>
    <xf numFmtId="0" fontId="4" fillId="2" borderId="72" xfId="0" applyFont="1" applyFill="1" applyBorder="1"/>
    <xf numFmtId="3" fontId="9" fillId="0" borderId="49" xfId="1" applyFont="1" applyFill="1" applyBorder="1" applyAlignment="1">
      <alignment horizontal="left"/>
    </xf>
    <xf numFmtId="3" fontId="9" fillId="0" borderId="50" xfId="1" applyFont="1" applyFill="1" applyBorder="1" applyAlignment="1">
      <alignment horizontal="left"/>
    </xf>
    <xf numFmtId="0" fontId="6" fillId="0" borderId="37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4" fontId="18" fillId="0" borderId="4" xfId="2" applyNumberFormat="1" applyFont="1" applyFill="1" applyBorder="1" applyAlignment="1">
      <alignment horizontal="right" vertical="center"/>
    </xf>
    <xf numFmtId="4" fontId="18" fillId="0" borderId="5" xfId="2" applyNumberFormat="1" applyFont="1" applyFill="1" applyBorder="1" applyAlignment="1">
      <alignment horizontal="right" vertical="center"/>
    </xf>
    <xf numFmtId="4" fontId="18" fillId="0" borderId="75" xfId="2" applyNumberFormat="1" applyFont="1" applyFill="1" applyBorder="1" applyAlignment="1">
      <alignment horizontal="right" vertical="center"/>
    </xf>
    <xf numFmtId="4" fontId="18" fillId="0" borderId="13" xfId="2" applyNumberFormat="1" applyFont="1" applyFill="1" applyBorder="1" applyAlignment="1">
      <alignment horizontal="right" vertical="center"/>
    </xf>
    <xf numFmtId="4" fontId="18" fillId="0" borderId="1" xfId="2" applyNumberFormat="1" applyFont="1" applyFill="1" applyBorder="1" applyAlignment="1">
      <alignment horizontal="right" vertical="center"/>
    </xf>
    <xf numFmtId="4" fontId="18" fillId="0" borderId="32" xfId="2" applyNumberFormat="1" applyFont="1" applyFill="1" applyBorder="1" applyAlignment="1">
      <alignment horizontal="right" vertical="center"/>
    </xf>
    <xf numFmtId="4" fontId="18" fillId="0" borderId="7" xfId="2" applyNumberFormat="1" applyFont="1" applyFill="1" applyBorder="1" applyAlignment="1">
      <alignment horizontal="right" vertical="center"/>
    </xf>
    <xf numFmtId="4" fontId="18" fillId="0" borderId="8" xfId="2" applyNumberFormat="1" applyFont="1" applyFill="1" applyBorder="1" applyAlignment="1">
      <alignment horizontal="right" vertical="center"/>
    </xf>
    <xf numFmtId="4" fontId="18" fillId="0" borderId="70" xfId="2" applyNumberFormat="1" applyFont="1" applyFill="1" applyBorder="1" applyAlignment="1">
      <alignment horizontal="right" vertic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74" xfId="0" applyFill="1" applyBorder="1" applyAlignment="1">
      <alignment horizontal="center"/>
    </xf>
    <xf numFmtId="0" fontId="0" fillId="2" borderId="69" xfId="0" applyFill="1" applyBorder="1" applyAlignment="1">
      <alignment horizontal="center"/>
    </xf>
    <xf numFmtId="0" fontId="0" fillId="2" borderId="73" xfId="0" applyFill="1" applyBorder="1" applyAlignment="1">
      <alignment horizontal="center"/>
    </xf>
    <xf numFmtId="3" fontId="10" fillId="2" borderId="4" xfId="1" applyFont="1" applyFill="1" applyBorder="1" applyAlignment="1">
      <alignment horizontal="center" wrapText="1"/>
    </xf>
    <xf numFmtId="4" fontId="11" fillId="2" borderId="13" xfId="2" applyFont="1" applyFill="1" applyBorder="1" applyAlignment="1">
      <alignment horizontal="center" wrapText="1"/>
    </xf>
    <xf numFmtId="4" fontId="11" fillId="2" borderId="7" xfId="2" applyFont="1" applyFill="1" applyBorder="1" applyAlignment="1">
      <alignment horizontal="center" wrapText="1"/>
    </xf>
    <xf numFmtId="49" fontId="10" fillId="2" borderId="55" xfId="1" applyNumberFormat="1" applyFont="1" applyFill="1" applyBorder="1" applyAlignment="1">
      <alignment horizontal="center" wrapText="1"/>
    </xf>
    <xf numFmtId="4" fontId="11" fillId="2" borderId="56" xfId="2" applyFont="1" applyFill="1" applyBorder="1" applyAlignment="1">
      <alignment horizontal="center" wrapText="1"/>
    </xf>
    <xf numFmtId="4" fontId="11" fillId="2" borderId="47" xfId="2" applyFont="1" applyFill="1" applyBorder="1" applyAlignment="1">
      <alignment horizontal="center" wrapText="1"/>
    </xf>
    <xf numFmtId="4" fontId="11" fillId="2" borderId="48" xfId="2" applyFont="1" applyFill="1" applyBorder="1" applyAlignment="1">
      <alignment horizontal="center" wrapText="1"/>
    </xf>
    <xf numFmtId="4" fontId="11" fillId="2" borderId="66" xfId="2" applyFont="1" applyFill="1" applyBorder="1" applyAlignment="1">
      <alignment horizontal="center" wrapText="1"/>
    </xf>
    <xf numFmtId="4" fontId="11" fillId="2" borderId="67" xfId="2" applyFont="1" applyFill="1" applyBorder="1" applyAlignment="1">
      <alignment horizontal="center" wrapText="1"/>
    </xf>
    <xf numFmtId="49" fontId="10" fillId="2" borderId="59" xfId="1" applyNumberFormat="1" applyFont="1" applyFill="1" applyBorder="1" applyAlignment="1">
      <alignment horizontal="center" wrapText="1"/>
    </xf>
    <xf numFmtId="49" fontId="10" fillId="2" borderId="60" xfId="1" applyNumberFormat="1" applyFont="1" applyFill="1" applyBorder="1" applyAlignment="1">
      <alignment horizontal="center" wrapText="1"/>
    </xf>
    <xf numFmtId="49" fontId="10" fillId="2" borderId="68" xfId="1" applyNumberFormat="1" applyFont="1" applyFill="1" applyBorder="1" applyAlignment="1">
      <alignment horizontal="center" wrapText="1"/>
    </xf>
    <xf numFmtId="3" fontId="10" fillId="2" borderId="24" xfId="1" applyFont="1" applyFill="1" applyBorder="1" applyAlignment="1">
      <alignment horizontal="center"/>
    </xf>
    <xf numFmtId="3" fontId="10" fillId="4" borderId="24" xfId="1" applyFont="1" applyFill="1" applyBorder="1" applyAlignment="1">
      <alignment horizontal="center"/>
    </xf>
    <xf numFmtId="3" fontId="10" fillId="4" borderId="25" xfId="1" applyFont="1" applyFill="1" applyBorder="1" applyAlignment="1">
      <alignment horizontal="center"/>
    </xf>
    <xf numFmtId="4" fontId="10" fillId="2" borderId="29" xfId="1" applyNumberFormat="1" applyFont="1" applyFill="1" applyBorder="1" applyAlignment="1">
      <alignment horizontal="center" wrapText="1"/>
    </xf>
    <xf numFmtId="4" fontId="10" fillId="2" borderId="67" xfId="1" applyNumberFormat="1" applyFont="1" applyFill="1" applyBorder="1" applyAlignment="1">
      <alignment horizontal="center" wrapText="1"/>
    </xf>
    <xf numFmtId="4" fontId="10" fillId="2" borderId="32" xfId="1" applyNumberFormat="1" applyFont="1" applyFill="1" applyBorder="1" applyAlignment="1">
      <alignment horizontal="center"/>
    </xf>
    <xf numFmtId="4" fontId="10" fillId="2" borderId="46" xfId="1" applyNumberFormat="1" applyFont="1" applyFill="1" applyBorder="1" applyAlignment="1">
      <alignment horizontal="center"/>
    </xf>
    <xf numFmtId="4" fontId="10" fillId="4" borderId="29" xfId="1" applyNumberFormat="1" applyFont="1" applyFill="1" applyBorder="1" applyAlignment="1">
      <alignment horizontal="center" wrapText="1"/>
    </xf>
    <xf numFmtId="4" fontId="10" fillId="4" borderId="67" xfId="1" applyNumberFormat="1" applyFont="1" applyFill="1" applyBorder="1" applyAlignment="1">
      <alignment horizontal="center" wrapText="1"/>
    </xf>
    <xf numFmtId="4" fontId="10" fillId="4" borderId="32" xfId="1" applyNumberFormat="1" applyFont="1" applyFill="1" applyBorder="1" applyAlignment="1">
      <alignment horizontal="center"/>
    </xf>
    <xf numFmtId="4" fontId="10" fillId="4" borderId="46" xfId="1" applyNumberFormat="1" applyFont="1" applyFill="1" applyBorder="1" applyAlignment="1">
      <alignment horizontal="center"/>
    </xf>
    <xf numFmtId="4" fontId="10" fillId="4" borderId="42" xfId="1" applyNumberFormat="1" applyFont="1" applyFill="1" applyBorder="1" applyAlignment="1">
      <alignment horizontal="center"/>
    </xf>
    <xf numFmtId="3" fontId="10" fillId="3" borderId="36" xfId="1" applyFont="1" applyFill="1" applyBorder="1" applyAlignment="1">
      <alignment horizontal="center" vertical="center" wrapText="1"/>
    </xf>
    <xf numFmtId="3" fontId="10" fillId="3" borderId="43" xfId="1" applyFont="1" applyFill="1" applyBorder="1" applyAlignment="1">
      <alignment horizontal="center" vertical="center" wrapText="1"/>
    </xf>
    <xf numFmtId="3" fontId="10" fillId="3" borderId="31" xfId="1" applyFont="1" applyFill="1" applyBorder="1" applyAlignment="1">
      <alignment horizontal="center" vertical="center" wrapText="1"/>
    </xf>
    <xf numFmtId="3" fontId="9" fillId="0" borderId="49" xfId="1" applyFont="1" applyFill="1" applyBorder="1" applyAlignment="1">
      <alignment horizontal="left"/>
    </xf>
    <xf numFmtId="3" fontId="9" fillId="0" borderId="50" xfId="1" applyFont="1" applyFill="1" applyBorder="1" applyAlignment="1">
      <alignment horizontal="left"/>
    </xf>
    <xf numFmtId="3" fontId="9" fillId="0" borderId="52" xfId="1" applyFont="1" applyFill="1" applyBorder="1" applyAlignment="1">
      <alignment horizontal="left"/>
    </xf>
    <xf numFmtId="3" fontId="9" fillId="0" borderId="65" xfId="1" applyFont="1" applyFill="1" applyBorder="1" applyAlignment="1">
      <alignment horizontal="left"/>
    </xf>
    <xf numFmtId="3" fontId="10" fillId="4" borderId="23" xfId="1" applyFont="1" applyFill="1" applyBorder="1" applyAlignment="1">
      <alignment horizontal="center"/>
    </xf>
    <xf numFmtId="4" fontId="10" fillId="4" borderId="16" xfId="1" applyNumberFormat="1" applyFont="1" applyFill="1" applyBorder="1" applyAlignment="1">
      <alignment horizontal="center" wrapText="1"/>
    </xf>
    <xf numFmtId="4" fontId="10" fillId="4" borderId="71" xfId="1" applyNumberFormat="1" applyFont="1" applyFill="1" applyBorder="1" applyAlignment="1">
      <alignment horizontal="center" wrapText="1"/>
    </xf>
    <xf numFmtId="3" fontId="12" fillId="0" borderId="51" xfId="1" applyFont="1" applyBorder="1" applyAlignment="1">
      <alignment horizontal="left"/>
    </xf>
    <xf numFmtId="3" fontId="12" fillId="0" borderId="63" xfId="1" applyFont="1" applyBorder="1" applyAlignment="1">
      <alignment horizontal="left"/>
    </xf>
    <xf numFmtId="4" fontId="12" fillId="0" borderId="53" xfId="1" applyNumberFormat="1" applyFont="1" applyBorder="1" applyAlignment="1">
      <alignment horizontal="left"/>
    </xf>
    <xf numFmtId="4" fontId="12" fillId="0" borderId="54" xfId="1" applyNumberFormat="1" applyFont="1" applyBorder="1" applyAlignment="1">
      <alignment horizontal="left"/>
    </xf>
    <xf numFmtId="3" fontId="12" fillId="0" borderId="57" xfId="1" applyFont="1" applyBorder="1" applyAlignment="1">
      <alignment horizontal="left"/>
    </xf>
    <xf numFmtId="3" fontId="12" fillId="0" borderId="58" xfId="1" applyFont="1" applyBorder="1" applyAlignment="1">
      <alignment horizontal="left"/>
    </xf>
    <xf numFmtId="3" fontId="10" fillId="2" borderId="24" xfId="1" applyFont="1" applyFill="1" applyBorder="1" applyAlignment="1">
      <alignment horizontal="center" wrapText="1"/>
    </xf>
    <xf numFmtId="3" fontId="9" fillId="0" borderId="32" xfId="1" applyFont="1" applyFill="1" applyBorder="1" applyAlignment="1">
      <alignment horizontal="left" wrapText="1"/>
    </xf>
    <xf numFmtId="3" fontId="9" fillId="0" borderId="12" xfId="1" applyFont="1" applyFill="1" applyBorder="1" applyAlignment="1">
      <alignment horizontal="left" wrapText="1"/>
    </xf>
    <xf numFmtId="3" fontId="9" fillId="2" borderId="1" xfId="1" applyFont="1" applyFill="1" applyBorder="1" applyAlignment="1">
      <alignment horizontal="left"/>
    </xf>
    <xf numFmtId="3" fontId="9" fillId="0" borderId="32" xfId="1" applyFont="1" applyFill="1" applyBorder="1" applyAlignment="1">
      <alignment horizontal="left"/>
    </xf>
    <xf numFmtId="3" fontId="9" fillId="0" borderId="12" xfId="1" applyFont="1" applyFill="1" applyBorder="1" applyAlignment="1">
      <alignment horizontal="left"/>
    </xf>
  </cellXfs>
  <cellStyles count="4">
    <cellStyle name="Normální" xfId="0" builtinId="0"/>
    <cellStyle name="Normální 2" xfId="2"/>
    <cellStyle name="Normální 6" xfId="3"/>
    <cellStyle name="normální_MŠ Raisov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3"/>
  <sheetViews>
    <sheetView workbookViewId="0">
      <selection activeCell="E16" sqref="E16"/>
    </sheetView>
  </sheetViews>
  <sheetFormatPr defaultRowHeight="15"/>
  <cols>
    <col min="2" max="2" width="41.5703125" customWidth="1"/>
    <col min="3" max="3" width="15.85546875" customWidth="1"/>
    <col min="4" max="4" width="18" customWidth="1"/>
    <col min="5" max="5" width="15.7109375" customWidth="1"/>
    <col min="6" max="6" width="15.42578125" customWidth="1"/>
  </cols>
  <sheetData>
    <row r="1" spans="2:6">
      <c r="B1" s="27" t="s">
        <v>132</v>
      </c>
      <c r="C1" s="27"/>
      <c r="D1" s="27"/>
    </row>
    <row r="2" spans="2:6" ht="18.75">
      <c r="C2" s="1"/>
      <c r="D2" s="1"/>
    </row>
    <row r="3" spans="2:6" ht="15.75">
      <c r="B3" s="24" t="s">
        <v>123</v>
      </c>
      <c r="C3" s="2"/>
      <c r="D3" s="2"/>
    </row>
    <row r="4" spans="2:6" ht="15.75">
      <c r="B4" s="24"/>
      <c r="C4" s="2"/>
      <c r="D4" s="2"/>
    </row>
    <row r="5" spans="2:6">
      <c r="B5" s="2" t="s">
        <v>0</v>
      </c>
      <c r="C5" s="2" t="s">
        <v>133</v>
      </c>
      <c r="D5" s="2"/>
    </row>
    <row r="6" spans="2:6">
      <c r="B6" s="2" t="s">
        <v>1</v>
      </c>
      <c r="C6" s="2">
        <v>2018</v>
      </c>
      <c r="D6" s="2"/>
    </row>
    <row r="7" spans="2:6" ht="15.75" thickBot="1">
      <c r="B7" s="2"/>
      <c r="C7" s="2"/>
      <c r="D7" s="2"/>
    </row>
    <row r="8" spans="2:6" ht="30.75" customHeight="1" thickBot="1">
      <c r="B8" s="175" t="s">
        <v>2</v>
      </c>
      <c r="C8" s="176"/>
      <c r="D8" s="176"/>
      <c r="E8" s="176"/>
      <c r="F8" s="177"/>
    </row>
    <row r="9" spans="2:6" ht="29.25" customHeight="1">
      <c r="B9" s="166"/>
      <c r="C9" s="173">
        <v>2018</v>
      </c>
      <c r="D9" s="174"/>
      <c r="E9" s="173">
        <v>2019</v>
      </c>
      <c r="F9" s="174"/>
    </row>
    <row r="10" spans="2:6" ht="36.75" customHeight="1">
      <c r="B10" s="160" t="s">
        <v>3</v>
      </c>
      <c r="C10" s="165" t="s">
        <v>4</v>
      </c>
      <c r="D10" s="155" t="s">
        <v>5</v>
      </c>
      <c r="E10" s="165" t="s">
        <v>4</v>
      </c>
      <c r="F10" s="155" t="s">
        <v>5</v>
      </c>
    </row>
    <row r="11" spans="2:6">
      <c r="B11" s="161" t="s">
        <v>6</v>
      </c>
      <c r="C11" s="10"/>
      <c r="D11" s="12"/>
      <c r="E11" s="10"/>
      <c r="F11" s="12"/>
    </row>
    <row r="12" spans="2:6">
      <c r="B12" s="161" t="s">
        <v>7</v>
      </c>
      <c r="C12" s="10"/>
      <c r="D12" s="12"/>
      <c r="E12" s="10"/>
      <c r="F12" s="12"/>
    </row>
    <row r="13" spans="2:6">
      <c r="B13" s="161" t="s">
        <v>8</v>
      </c>
      <c r="C13" s="10"/>
      <c r="D13" s="12"/>
      <c r="E13" s="10"/>
      <c r="F13" s="12"/>
    </row>
    <row r="14" spans="2:6">
      <c r="B14" s="161" t="s">
        <v>9</v>
      </c>
      <c r="C14" s="10"/>
      <c r="D14" s="12"/>
      <c r="E14" s="10"/>
      <c r="F14" s="12"/>
    </row>
    <row r="15" spans="2:6">
      <c r="B15" s="161" t="s">
        <v>10</v>
      </c>
      <c r="C15" s="159">
        <v>500000</v>
      </c>
      <c r="D15" s="156"/>
      <c r="E15" s="159">
        <v>500000</v>
      </c>
      <c r="F15" s="156"/>
    </row>
    <row r="16" spans="2:6">
      <c r="B16" s="162" t="s">
        <v>11</v>
      </c>
      <c r="C16" s="157">
        <f>SUM(C11:C15)</f>
        <v>500000</v>
      </c>
      <c r="D16" s="158">
        <f>SUM(D11:D15)</f>
        <v>0</v>
      </c>
      <c r="E16" s="157">
        <f>SUM(E11:E15)</f>
        <v>500000</v>
      </c>
      <c r="F16" s="158">
        <f>SUM(F11:F15)</f>
        <v>0</v>
      </c>
    </row>
    <row r="17" spans="2:6">
      <c r="B17" s="161" t="s">
        <v>12</v>
      </c>
      <c r="C17" s="10">
        <v>270000</v>
      </c>
      <c r="D17" s="12"/>
      <c r="E17" s="10">
        <v>270000</v>
      </c>
      <c r="F17" s="12"/>
    </row>
    <row r="18" spans="2:6">
      <c r="B18" s="163" t="s">
        <v>13</v>
      </c>
      <c r="C18" s="10">
        <v>160000</v>
      </c>
      <c r="D18" s="12"/>
      <c r="E18" s="10">
        <v>160000</v>
      </c>
      <c r="F18" s="12"/>
    </row>
    <row r="19" spans="2:6">
      <c r="B19" s="161" t="s">
        <v>14</v>
      </c>
      <c r="C19" s="10">
        <v>52000</v>
      </c>
      <c r="D19" s="12"/>
      <c r="E19" s="10">
        <v>52000</v>
      </c>
      <c r="F19" s="12"/>
    </row>
    <row r="20" spans="2:6">
      <c r="B20" s="161" t="s">
        <v>122</v>
      </c>
      <c r="C20" s="10">
        <v>2000</v>
      </c>
      <c r="D20" s="12"/>
      <c r="E20" s="10">
        <v>2000</v>
      </c>
      <c r="F20" s="12"/>
    </row>
    <row r="21" spans="2:6" ht="30">
      <c r="B21" s="164" t="s">
        <v>121</v>
      </c>
      <c r="C21" s="10">
        <v>16000</v>
      </c>
      <c r="D21" s="12"/>
      <c r="E21" s="10">
        <v>16000</v>
      </c>
      <c r="F21" s="12"/>
    </row>
    <row r="22" spans="2:6" ht="15.75" thickBot="1">
      <c r="B22" s="167" t="s">
        <v>16</v>
      </c>
      <c r="C22" s="168">
        <f>SUM(C17:C21)</f>
        <v>500000</v>
      </c>
      <c r="D22" s="169">
        <f>SUM(D17:D21)</f>
        <v>0</v>
      </c>
      <c r="E22" s="168">
        <f>SUM(E17:E21)</f>
        <v>500000</v>
      </c>
      <c r="F22" s="169">
        <f>SUM(F17:F21)</f>
        <v>0</v>
      </c>
    </row>
    <row r="23" spans="2:6" ht="15.75" thickBot="1">
      <c r="B23" s="170" t="s">
        <v>17</v>
      </c>
      <c r="C23" s="31">
        <f>C16-C22</f>
        <v>0</v>
      </c>
      <c r="D23" s="152">
        <f>D16-D22</f>
        <v>0</v>
      </c>
      <c r="E23" s="31">
        <f>E16-E22</f>
        <v>0</v>
      </c>
      <c r="F23" s="152">
        <f>F16-F22</f>
        <v>0</v>
      </c>
    </row>
  </sheetData>
  <mergeCells count="3">
    <mergeCell ref="C9:D9"/>
    <mergeCell ref="E9:F9"/>
    <mergeCell ref="B8:F8"/>
  </mergeCells>
  <pageMargins left="0.7" right="0.7" top="0.78740157499999996" bottom="0.78740157499999996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5"/>
  <sheetViews>
    <sheetView topLeftCell="A13" workbookViewId="0">
      <selection activeCell="E41" sqref="E41"/>
    </sheetView>
  </sheetViews>
  <sheetFormatPr defaultRowHeight="15"/>
  <cols>
    <col min="1" max="1" width="5.5703125" customWidth="1"/>
    <col min="2" max="2" width="41.140625" customWidth="1"/>
    <col min="3" max="3" width="15.140625" customWidth="1"/>
    <col min="4" max="4" width="15" customWidth="1"/>
    <col min="5" max="5" width="19" bestFit="1" customWidth="1"/>
    <col min="6" max="6" width="16.5703125" customWidth="1"/>
    <col min="7" max="7" width="15.42578125" customWidth="1"/>
    <col min="8" max="8" width="15.28515625" customWidth="1"/>
    <col min="9" max="9" width="42.140625" customWidth="1"/>
  </cols>
  <sheetData>
    <row r="1" spans="2:10" ht="18.75">
      <c r="B1" s="27" t="s">
        <v>18</v>
      </c>
      <c r="C1" s="27" t="s">
        <v>131</v>
      </c>
      <c r="D1" s="27"/>
      <c r="E1" s="28"/>
      <c r="F1" s="28"/>
      <c r="G1" s="2"/>
      <c r="H1" s="2"/>
      <c r="I1" s="2"/>
      <c r="J1" s="2"/>
    </row>
    <row r="2" spans="2:10" ht="18.75">
      <c r="C2" s="1"/>
      <c r="D2" s="1"/>
      <c r="E2" s="2"/>
      <c r="F2" s="2"/>
      <c r="G2" s="2"/>
      <c r="H2" s="2"/>
      <c r="I2" s="2"/>
      <c r="J2" s="2"/>
    </row>
    <row r="3" spans="2:10" ht="15.75">
      <c r="B3" s="24" t="s">
        <v>126</v>
      </c>
      <c r="C3" s="2"/>
      <c r="D3" s="2"/>
      <c r="E3" s="2"/>
      <c r="F3" s="2"/>
      <c r="G3" s="2"/>
      <c r="H3" s="2"/>
      <c r="I3" s="2"/>
      <c r="J3" s="2"/>
    </row>
    <row r="4" spans="2:10" ht="18" customHeight="1">
      <c r="B4" s="2" t="s">
        <v>0</v>
      </c>
      <c r="C4" s="2" t="s">
        <v>134</v>
      </c>
      <c r="D4" s="2"/>
      <c r="E4" s="2"/>
      <c r="F4" s="2"/>
      <c r="G4" s="2"/>
      <c r="H4" s="2"/>
      <c r="I4" s="2"/>
      <c r="J4" s="2"/>
    </row>
    <row r="5" spans="2:10">
      <c r="B5" s="2" t="s">
        <v>19</v>
      </c>
      <c r="C5" s="2">
        <v>2018</v>
      </c>
      <c r="D5" s="2"/>
      <c r="E5" s="2"/>
      <c r="F5" s="2"/>
      <c r="G5" s="2"/>
      <c r="H5" s="2"/>
      <c r="I5" s="2"/>
      <c r="J5" s="2"/>
    </row>
    <row r="6" spans="2:10" ht="15.75" thickBot="1">
      <c r="B6" s="2"/>
      <c r="C6" s="2"/>
      <c r="D6" s="2"/>
      <c r="E6" s="2"/>
      <c r="F6" s="2"/>
      <c r="G6" s="2"/>
      <c r="H6" s="2"/>
      <c r="I6" s="2"/>
      <c r="J6" s="2"/>
    </row>
    <row r="7" spans="2:10" ht="24.75" customHeight="1" thickBot="1">
      <c r="B7" s="181" t="s">
        <v>20</v>
      </c>
      <c r="C7" s="182"/>
      <c r="D7" s="182"/>
      <c r="E7" s="178" t="s">
        <v>21</v>
      </c>
      <c r="F7" s="179"/>
      <c r="G7" s="179"/>
      <c r="H7" s="180"/>
      <c r="I7" s="188" t="s">
        <v>22</v>
      </c>
      <c r="J7" s="2"/>
    </row>
    <row r="8" spans="2:10" ht="30" thickBot="1">
      <c r="B8" s="18" t="s">
        <v>23</v>
      </c>
      <c r="C8" s="39" t="s">
        <v>4</v>
      </c>
      <c r="D8" s="39" t="s">
        <v>5</v>
      </c>
      <c r="E8" s="40" t="s">
        <v>124</v>
      </c>
      <c r="F8" s="41" t="s">
        <v>24</v>
      </c>
      <c r="G8" s="41" t="s">
        <v>25</v>
      </c>
      <c r="H8" s="42" t="s">
        <v>26</v>
      </c>
      <c r="I8" s="189"/>
      <c r="J8" s="2"/>
    </row>
    <row r="9" spans="2:10">
      <c r="B9" s="35" t="s">
        <v>27</v>
      </c>
      <c r="C9" s="21"/>
      <c r="D9" s="36"/>
      <c r="E9" s="37" t="s">
        <v>28</v>
      </c>
      <c r="F9" s="37" t="s">
        <v>28</v>
      </c>
      <c r="G9" s="21"/>
      <c r="H9" s="22"/>
      <c r="I9" s="38"/>
      <c r="J9" s="2"/>
    </row>
    <row r="10" spans="2:10">
      <c r="B10" s="10" t="s">
        <v>29</v>
      </c>
      <c r="C10" s="11"/>
      <c r="D10" s="33"/>
      <c r="E10" s="34" t="s">
        <v>28</v>
      </c>
      <c r="F10" s="34" t="s">
        <v>28</v>
      </c>
      <c r="G10" s="11"/>
      <c r="H10" s="12"/>
      <c r="I10" s="13"/>
      <c r="J10" s="2"/>
    </row>
    <row r="11" spans="2:10">
      <c r="B11" s="10" t="s">
        <v>30</v>
      </c>
      <c r="C11" s="11"/>
      <c r="D11" s="33"/>
      <c r="E11" s="34" t="s">
        <v>28</v>
      </c>
      <c r="F11" s="34" t="s">
        <v>28</v>
      </c>
      <c r="G11" s="11"/>
      <c r="H11" s="12"/>
      <c r="I11" s="13"/>
      <c r="J11" s="2"/>
    </row>
    <row r="12" spans="2:10">
      <c r="B12" s="10" t="s">
        <v>31</v>
      </c>
      <c r="C12" s="11"/>
      <c r="D12" s="33"/>
      <c r="E12" s="34" t="s">
        <v>28</v>
      </c>
      <c r="F12" s="34" t="s">
        <v>28</v>
      </c>
      <c r="G12" s="11"/>
      <c r="H12" s="12"/>
      <c r="I12" s="13"/>
      <c r="J12" s="2"/>
    </row>
    <row r="13" spans="2:10">
      <c r="B13" s="10" t="s">
        <v>32</v>
      </c>
      <c r="C13" s="11"/>
      <c r="D13" s="33"/>
      <c r="E13" s="34" t="s">
        <v>28</v>
      </c>
      <c r="F13" s="34" t="s">
        <v>28</v>
      </c>
      <c r="G13" s="11"/>
      <c r="H13" s="12"/>
      <c r="I13" s="13" t="s">
        <v>33</v>
      </c>
      <c r="J13" s="2"/>
    </row>
    <row r="14" spans="2:10">
      <c r="B14" s="10" t="s">
        <v>34</v>
      </c>
      <c r="C14" s="11"/>
      <c r="D14" s="33"/>
      <c r="E14" s="34" t="s">
        <v>28</v>
      </c>
      <c r="F14" s="34" t="s">
        <v>28</v>
      </c>
      <c r="G14" s="11"/>
      <c r="H14" s="12"/>
      <c r="I14" s="13"/>
      <c r="J14" s="2"/>
    </row>
    <row r="15" spans="2:10">
      <c r="B15" s="10" t="s">
        <v>35</v>
      </c>
      <c r="C15" s="11"/>
      <c r="D15" s="33"/>
      <c r="E15" s="34" t="s">
        <v>28</v>
      </c>
      <c r="F15" s="34" t="s">
        <v>28</v>
      </c>
      <c r="G15" s="11"/>
      <c r="H15" s="12"/>
      <c r="I15" s="13"/>
      <c r="J15" s="2"/>
    </row>
    <row r="16" spans="2:10" ht="15.75" thickBot="1">
      <c r="B16" s="14" t="s">
        <v>36</v>
      </c>
      <c r="C16" s="23">
        <v>500000</v>
      </c>
      <c r="D16" s="23"/>
      <c r="E16" s="26">
        <v>500000</v>
      </c>
      <c r="F16" s="15"/>
      <c r="G16" s="15"/>
      <c r="H16" s="16"/>
      <c r="I16" s="17"/>
      <c r="J16" s="2"/>
    </row>
    <row r="17" spans="2:10" ht="15.75" thickBot="1">
      <c r="B17" s="31" t="s">
        <v>11</v>
      </c>
      <c r="C17" s="151">
        <f>SUM(C9:C16)</f>
        <v>500000</v>
      </c>
      <c r="D17" s="151">
        <f t="shared" ref="D17:H17" si="0">SUM(D9:D16)</f>
        <v>0</v>
      </c>
      <c r="E17" s="151">
        <f t="shared" si="0"/>
        <v>500000</v>
      </c>
      <c r="F17" s="151">
        <f t="shared" si="0"/>
        <v>0</v>
      </c>
      <c r="G17" s="151">
        <f t="shared" si="0"/>
        <v>0</v>
      </c>
      <c r="H17" s="151">
        <f t="shared" si="0"/>
        <v>0</v>
      </c>
      <c r="I17" s="32"/>
      <c r="J17" s="2"/>
    </row>
    <row r="18" spans="2:10">
      <c r="B18" s="2"/>
      <c r="C18" s="2"/>
      <c r="D18" s="2"/>
      <c r="E18" s="2"/>
      <c r="F18" s="2"/>
      <c r="G18" s="2"/>
      <c r="H18" s="2"/>
      <c r="I18" s="2"/>
      <c r="J18" s="2"/>
    </row>
    <row r="19" spans="2:10" ht="15.75" thickBot="1">
      <c r="B19" s="2"/>
      <c r="C19" s="2"/>
      <c r="D19" s="2"/>
      <c r="E19" s="2"/>
      <c r="F19" s="2"/>
      <c r="G19" s="2"/>
      <c r="H19" s="2"/>
      <c r="I19" s="2"/>
      <c r="J19" s="2"/>
    </row>
    <row r="20" spans="2:10" ht="24" customHeight="1" thickBot="1">
      <c r="B20" s="183" t="s">
        <v>37</v>
      </c>
      <c r="C20" s="184"/>
      <c r="D20" s="184"/>
      <c r="E20" s="185" t="s">
        <v>38</v>
      </c>
      <c r="F20" s="186"/>
      <c r="G20" s="186"/>
      <c r="H20" s="187"/>
      <c r="I20" s="188" t="s">
        <v>22</v>
      </c>
      <c r="J20" s="2"/>
    </row>
    <row r="21" spans="2:10" ht="30" thickBot="1">
      <c r="B21" s="3" t="s">
        <v>39</v>
      </c>
      <c r="C21" s="25" t="s">
        <v>4</v>
      </c>
      <c r="D21" s="25" t="s">
        <v>5</v>
      </c>
      <c r="E21" s="40" t="s">
        <v>124</v>
      </c>
      <c r="F21" s="4" t="s">
        <v>24</v>
      </c>
      <c r="G21" s="4" t="s">
        <v>25</v>
      </c>
      <c r="H21" s="5" t="s">
        <v>26</v>
      </c>
      <c r="I21" s="189"/>
      <c r="J21" s="2"/>
    </row>
    <row r="22" spans="2:10">
      <c r="B22" s="6" t="s">
        <v>40</v>
      </c>
      <c r="C22" s="7">
        <v>80000</v>
      </c>
      <c r="D22" s="7"/>
      <c r="E22" s="29">
        <v>80000</v>
      </c>
      <c r="F22" s="7"/>
      <c r="G22" s="7"/>
      <c r="H22" s="8"/>
      <c r="I22" s="9"/>
      <c r="J22" s="2"/>
    </row>
    <row r="23" spans="2:10">
      <c r="B23" s="10" t="s">
        <v>41</v>
      </c>
      <c r="C23" s="11">
        <v>150000</v>
      </c>
      <c r="D23" s="11"/>
      <c r="E23" s="30">
        <v>150000</v>
      </c>
      <c r="F23" s="11"/>
      <c r="G23" s="11"/>
      <c r="H23" s="12"/>
      <c r="I23" s="13"/>
      <c r="J23" s="2"/>
    </row>
    <row r="24" spans="2:10">
      <c r="B24" s="10" t="s">
        <v>42</v>
      </c>
      <c r="C24" s="11">
        <v>0</v>
      </c>
      <c r="D24" s="11"/>
      <c r="E24" s="30">
        <v>0</v>
      </c>
      <c r="F24" s="11"/>
      <c r="G24" s="11"/>
      <c r="H24" s="12"/>
      <c r="I24" s="13"/>
      <c r="J24" s="2"/>
    </row>
    <row r="25" spans="2:10">
      <c r="B25" s="10" t="s">
        <v>43</v>
      </c>
      <c r="C25" s="11">
        <v>0</v>
      </c>
      <c r="D25" s="11"/>
      <c r="E25" s="30">
        <v>0</v>
      </c>
      <c r="F25" s="11"/>
      <c r="G25" s="11"/>
      <c r="H25" s="12"/>
      <c r="I25" s="13"/>
      <c r="J25" s="2"/>
    </row>
    <row r="26" spans="2:10">
      <c r="B26" s="10" t="s">
        <v>44</v>
      </c>
      <c r="C26" s="11">
        <v>50000</v>
      </c>
      <c r="D26" s="11"/>
      <c r="E26" s="30">
        <v>50000</v>
      </c>
      <c r="F26" s="11"/>
      <c r="G26" s="11"/>
      <c r="H26" s="12"/>
      <c r="I26" s="13"/>
      <c r="J26" s="2"/>
    </row>
    <row r="27" spans="2:10">
      <c r="B27" s="10" t="s">
        <v>45</v>
      </c>
      <c r="C27" s="11">
        <v>3000</v>
      </c>
      <c r="D27" s="11"/>
      <c r="E27" s="30">
        <v>3000</v>
      </c>
      <c r="F27" s="11"/>
      <c r="G27" s="11"/>
      <c r="H27" s="12"/>
      <c r="I27" s="13"/>
      <c r="J27" s="2"/>
    </row>
    <row r="28" spans="2:10">
      <c r="B28" s="10" t="s">
        <v>46</v>
      </c>
      <c r="C28" s="11">
        <v>6198</v>
      </c>
      <c r="D28" s="11"/>
      <c r="E28" s="30">
        <v>6198</v>
      </c>
      <c r="F28" s="11"/>
      <c r="G28" s="11"/>
      <c r="H28" s="12"/>
      <c r="I28" s="13"/>
      <c r="J28" s="2"/>
    </row>
    <row r="29" spans="2:10">
      <c r="B29" s="20" t="s">
        <v>47</v>
      </c>
      <c r="C29" s="11">
        <v>100000</v>
      </c>
      <c r="D29" s="11"/>
      <c r="E29" s="30">
        <v>100000</v>
      </c>
      <c r="F29" s="11"/>
      <c r="G29" s="11"/>
      <c r="H29" s="12"/>
      <c r="I29" s="13"/>
      <c r="J29" s="2"/>
    </row>
    <row r="30" spans="2:10">
      <c r="B30" s="10" t="s">
        <v>48</v>
      </c>
      <c r="C30" s="11">
        <v>58000</v>
      </c>
      <c r="D30" s="11"/>
      <c r="E30" s="30">
        <v>58000</v>
      </c>
      <c r="F30" s="11"/>
      <c r="G30" s="11"/>
      <c r="H30" s="12"/>
      <c r="I30" s="13"/>
      <c r="J30" s="2"/>
    </row>
    <row r="31" spans="2:10">
      <c r="B31" s="10" t="s">
        <v>49</v>
      </c>
      <c r="C31" s="11">
        <v>0</v>
      </c>
      <c r="D31" s="11"/>
      <c r="E31" s="30">
        <v>0</v>
      </c>
      <c r="F31" s="11"/>
      <c r="G31" s="11"/>
      <c r="H31" s="12"/>
      <c r="I31" s="13"/>
      <c r="J31" s="2"/>
    </row>
    <row r="32" spans="2:10">
      <c r="B32" s="10" t="s">
        <v>50</v>
      </c>
      <c r="C32" s="11">
        <v>6000</v>
      </c>
      <c r="D32" s="11"/>
      <c r="E32" s="30">
        <v>6000</v>
      </c>
      <c r="F32" s="11"/>
      <c r="G32" s="11"/>
      <c r="H32" s="12"/>
      <c r="I32" s="13"/>
      <c r="J32" s="2"/>
    </row>
    <row r="33" spans="2:10">
      <c r="B33" s="10" t="s">
        <v>51</v>
      </c>
      <c r="C33" s="11">
        <v>0</v>
      </c>
      <c r="D33" s="11"/>
      <c r="E33" s="30">
        <v>0</v>
      </c>
      <c r="F33" s="11"/>
      <c r="G33" s="11"/>
      <c r="H33" s="12"/>
      <c r="I33" s="13"/>
      <c r="J33" s="2"/>
    </row>
    <row r="34" spans="2:10">
      <c r="B34" s="10" t="s">
        <v>52</v>
      </c>
      <c r="C34" s="11">
        <v>0</v>
      </c>
      <c r="D34" s="11"/>
      <c r="E34" s="30">
        <v>0</v>
      </c>
      <c r="F34" s="11"/>
      <c r="G34" s="11"/>
      <c r="H34" s="12"/>
      <c r="I34" s="13"/>
      <c r="J34" s="2"/>
    </row>
    <row r="35" spans="2:10">
      <c r="B35" s="10" t="s">
        <v>53</v>
      </c>
      <c r="C35" s="11">
        <v>0</v>
      </c>
      <c r="D35" s="11"/>
      <c r="E35" s="30">
        <v>0</v>
      </c>
      <c r="F35" s="11"/>
      <c r="G35" s="11"/>
      <c r="H35" s="12"/>
      <c r="I35" s="13"/>
      <c r="J35" s="2"/>
    </row>
    <row r="36" spans="2:10">
      <c r="B36" s="10" t="s">
        <v>135</v>
      </c>
      <c r="C36" s="11">
        <v>1250</v>
      </c>
      <c r="D36" s="11"/>
      <c r="E36" s="30">
        <v>1250</v>
      </c>
      <c r="F36" s="11"/>
      <c r="G36" s="11"/>
      <c r="H36" s="12"/>
      <c r="I36" s="13"/>
      <c r="J36" s="2"/>
    </row>
    <row r="37" spans="2:10">
      <c r="B37" s="10" t="s">
        <v>54</v>
      </c>
      <c r="C37" s="11">
        <v>15552</v>
      </c>
      <c r="D37" s="11"/>
      <c r="E37" s="30">
        <v>15552</v>
      </c>
      <c r="F37" s="11"/>
      <c r="G37" s="11"/>
      <c r="H37" s="12"/>
      <c r="I37" s="13"/>
      <c r="J37" s="2"/>
    </row>
    <row r="38" spans="2:10">
      <c r="B38" s="10" t="s">
        <v>55</v>
      </c>
      <c r="C38" s="11">
        <v>0</v>
      </c>
      <c r="D38" s="11"/>
      <c r="E38" s="30">
        <v>0</v>
      </c>
      <c r="F38" s="11"/>
      <c r="G38" s="11"/>
      <c r="H38" s="12"/>
      <c r="I38" s="13"/>
      <c r="J38" s="2"/>
    </row>
    <row r="39" spans="2:10">
      <c r="B39" s="10" t="s">
        <v>56</v>
      </c>
      <c r="C39" s="11">
        <v>30000</v>
      </c>
      <c r="D39" s="11"/>
      <c r="E39" s="30">
        <v>30000</v>
      </c>
      <c r="F39" s="11"/>
      <c r="G39" s="11"/>
      <c r="H39" s="12"/>
      <c r="I39" s="13"/>
      <c r="J39" s="2"/>
    </row>
    <row r="40" spans="2:10" ht="30.75" thickBot="1">
      <c r="B40" s="154" t="s">
        <v>57</v>
      </c>
      <c r="C40" s="11">
        <v>0</v>
      </c>
      <c r="D40" s="11"/>
      <c r="E40" s="30">
        <v>0</v>
      </c>
      <c r="F40" s="11"/>
      <c r="G40" s="11"/>
      <c r="H40" s="12"/>
      <c r="I40" s="13"/>
      <c r="J40" s="2"/>
    </row>
    <row r="41" spans="2:10" ht="15.75" thickBot="1">
      <c r="B41" s="43" t="s">
        <v>16</v>
      </c>
      <c r="C41" s="153">
        <f>SUM(C22:C40)</f>
        <v>500000</v>
      </c>
      <c r="D41" s="153">
        <f t="shared" ref="D41:H41" si="1">SUM(D22:D40)</f>
        <v>0</v>
      </c>
      <c r="E41" s="151">
        <f t="shared" si="1"/>
        <v>500000</v>
      </c>
      <c r="F41" s="151">
        <f t="shared" si="1"/>
        <v>0</v>
      </c>
      <c r="G41" s="151">
        <f t="shared" si="1"/>
        <v>0</v>
      </c>
      <c r="H41" s="151">
        <f t="shared" si="1"/>
        <v>0</v>
      </c>
      <c r="I41" s="19"/>
      <c r="J41" s="2"/>
    </row>
    <row r="42" spans="2:10" ht="18" customHeight="1" thickBot="1">
      <c r="B42" s="31" t="s">
        <v>17</v>
      </c>
      <c r="C42" s="151">
        <f>C17-C41</f>
        <v>0</v>
      </c>
      <c r="D42" s="152">
        <f>D17-D41</f>
        <v>0</v>
      </c>
      <c r="E42" s="2"/>
      <c r="F42" s="2"/>
      <c r="G42" s="2"/>
      <c r="H42" s="2"/>
      <c r="I42" s="2"/>
      <c r="J42" s="2"/>
    </row>
    <row r="43" spans="2:10">
      <c r="C43" s="2"/>
      <c r="D43" s="2"/>
      <c r="E43" s="2"/>
      <c r="F43" s="2"/>
      <c r="G43" s="2"/>
      <c r="H43" s="2"/>
      <c r="I43" s="2"/>
      <c r="J43" s="2"/>
    </row>
    <row r="44" spans="2:10">
      <c r="B44" s="2" t="s">
        <v>58</v>
      </c>
      <c r="C44" s="2"/>
      <c r="D44" s="2"/>
      <c r="E44" s="2"/>
      <c r="F44" s="2"/>
      <c r="G44" s="2"/>
      <c r="H44" s="2"/>
      <c r="I44" s="2"/>
      <c r="J44" s="2"/>
    </row>
    <row r="45" spans="2:10">
      <c r="B45" s="141" t="s">
        <v>59</v>
      </c>
    </row>
  </sheetData>
  <mergeCells count="6">
    <mergeCell ref="E7:H7"/>
    <mergeCell ref="B7:D7"/>
    <mergeCell ref="B20:D20"/>
    <mergeCell ref="E20:H20"/>
    <mergeCell ref="I7:I8"/>
    <mergeCell ref="I20:I21"/>
  </mergeCells>
  <pageMargins left="0.7" right="0.7" top="0.78740157499999996" bottom="0.78740157499999996" header="0.3" footer="0.3"/>
  <pageSetup paperSize="9" scale="65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24"/>
  <sheetViews>
    <sheetView tabSelected="1" workbookViewId="0">
      <selection activeCell="E8" sqref="E8"/>
    </sheetView>
  </sheetViews>
  <sheetFormatPr defaultRowHeight="15"/>
  <cols>
    <col min="1" max="1" width="6.7109375" customWidth="1"/>
    <col min="2" max="2" width="40" customWidth="1"/>
    <col min="3" max="3" width="18" style="47" customWidth="1"/>
    <col min="4" max="6" width="67" customWidth="1"/>
  </cols>
  <sheetData>
    <row r="1" spans="2:4">
      <c r="B1" s="27" t="s">
        <v>60</v>
      </c>
      <c r="C1" s="27" t="s">
        <v>131</v>
      </c>
      <c r="D1" s="2"/>
    </row>
    <row r="2" spans="2:4">
      <c r="B2" s="2"/>
      <c r="C2" s="45"/>
    </row>
    <row r="3" spans="2:4" ht="18.75">
      <c r="B3" s="24" t="s">
        <v>125</v>
      </c>
      <c r="C3" s="46"/>
    </row>
    <row r="4" spans="2:4">
      <c r="B4" s="2"/>
      <c r="C4" s="45"/>
    </row>
    <row r="5" spans="2:4" ht="15.75">
      <c r="B5" s="24" t="s">
        <v>61</v>
      </c>
      <c r="C5" s="45"/>
      <c r="D5" t="s">
        <v>134</v>
      </c>
    </row>
    <row r="6" spans="2:4" ht="15.75">
      <c r="B6" s="24"/>
      <c r="C6" s="45"/>
    </row>
    <row r="7" spans="2:4" ht="15.75">
      <c r="B7" s="24" t="s">
        <v>19</v>
      </c>
      <c r="C7" s="45"/>
      <c r="D7">
        <v>2018</v>
      </c>
    </row>
    <row r="8" spans="2:4" ht="15.75" thickBot="1">
      <c r="C8" s="45"/>
    </row>
    <row r="9" spans="2:4" ht="33.75" customHeight="1" thickBot="1">
      <c r="B9" s="52" t="s">
        <v>62</v>
      </c>
      <c r="C9" s="53"/>
      <c r="D9" s="54" t="s">
        <v>22</v>
      </c>
    </row>
    <row r="10" spans="2:4" ht="30.75" customHeight="1" thickBot="1">
      <c r="B10" s="50" t="s">
        <v>63</v>
      </c>
      <c r="C10" s="51">
        <v>7776</v>
      </c>
      <c r="D10" s="55"/>
    </row>
    <row r="11" spans="2:4" ht="28.5" customHeight="1">
      <c r="B11" s="48" t="s">
        <v>64</v>
      </c>
      <c r="C11" s="60"/>
      <c r="D11" s="56"/>
    </row>
    <row r="12" spans="2:4" ht="22.5" customHeight="1" thickBot="1">
      <c r="B12" s="13" t="s">
        <v>65</v>
      </c>
      <c r="C12" s="62">
        <v>15552</v>
      </c>
      <c r="D12" s="57" t="s">
        <v>66</v>
      </c>
    </row>
    <row r="13" spans="2:4" ht="30.75" customHeight="1" thickBot="1">
      <c r="B13" s="44" t="s">
        <v>67</v>
      </c>
      <c r="C13" s="66"/>
      <c r="D13" s="57"/>
    </row>
    <row r="14" spans="2:4" ht="25.5" customHeight="1" thickBot="1">
      <c r="B14" s="48" t="s">
        <v>68</v>
      </c>
      <c r="C14" s="65"/>
      <c r="D14" s="58"/>
    </row>
    <row r="15" spans="2:4" ht="32.25" customHeight="1" thickBot="1">
      <c r="B15" s="49" t="s">
        <v>69</v>
      </c>
      <c r="C15" s="63">
        <f>SUM(C11:C14)</f>
        <v>15552</v>
      </c>
      <c r="D15" s="55"/>
    </row>
    <row r="16" spans="2:4" ht="20.25" customHeight="1">
      <c r="B16" s="13" t="s">
        <v>70</v>
      </c>
      <c r="C16" s="61"/>
      <c r="D16" s="57"/>
    </row>
    <row r="17" spans="2:4" ht="21" customHeight="1">
      <c r="B17" s="13" t="s">
        <v>71</v>
      </c>
      <c r="C17" s="61"/>
      <c r="D17" s="57" t="s">
        <v>72</v>
      </c>
    </row>
    <row r="18" spans="2:4" ht="22.5" customHeight="1" thickBot="1">
      <c r="B18" s="17" t="s">
        <v>73</v>
      </c>
      <c r="C18" s="62" t="s">
        <v>136</v>
      </c>
      <c r="D18" s="58" t="s">
        <v>136</v>
      </c>
    </row>
    <row r="19" spans="2:4" ht="33.75" customHeight="1" thickBot="1">
      <c r="B19" s="49" t="s">
        <v>74</v>
      </c>
      <c r="C19" s="63">
        <f>SUM(C16:C18)</f>
        <v>0</v>
      </c>
      <c r="D19" s="55"/>
    </row>
    <row r="20" spans="2:4" ht="29.25" customHeight="1" thickBot="1">
      <c r="B20" s="52" t="s">
        <v>75</v>
      </c>
      <c r="C20" s="64">
        <f>C10+C15-C19</f>
        <v>23328</v>
      </c>
      <c r="D20" s="59"/>
    </row>
    <row r="21" spans="2:4">
      <c r="B21" s="2"/>
      <c r="C21" s="45"/>
      <c r="D21" s="2"/>
    </row>
    <row r="22" spans="2:4">
      <c r="B22" s="2" t="s">
        <v>76</v>
      </c>
      <c r="C22" s="45"/>
      <c r="D22" s="2"/>
    </row>
    <row r="23" spans="2:4">
      <c r="B23" s="2"/>
      <c r="C23" s="45"/>
      <c r="D23" s="2"/>
    </row>
    <row r="24" spans="2:4">
      <c r="B24" s="2"/>
      <c r="C24" s="45"/>
      <c r="D24" s="2"/>
    </row>
  </sheetData>
  <pageMargins left="0.7" right="0.7" top="0.78740157499999996" bottom="0.78740157499999996" header="0.3" footer="0.3"/>
  <pageSetup paperSize="9" scale="99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49"/>
  <sheetViews>
    <sheetView topLeftCell="B1" workbookViewId="0">
      <selection activeCell="I6" sqref="I6"/>
    </sheetView>
  </sheetViews>
  <sheetFormatPr defaultRowHeight="15"/>
  <cols>
    <col min="1" max="1" width="6.42578125" customWidth="1"/>
    <col min="2" max="2" width="8" customWidth="1"/>
    <col min="4" max="4" width="25" customWidth="1"/>
    <col min="6" max="6" width="15.7109375" customWidth="1"/>
    <col min="8" max="8" width="10" bestFit="1" customWidth="1"/>
    <col min="10" max="10" width="11.85546875" customWidth="1"/>
    <col min="15" max="15" width="10.28515625" customWidth="1"/>
    <col min="17" max="17" width="9.7109375" customWidth="1"/>
  </cols>
  <sheetData>
    <row r="1" spans="2:22">
      <c r="B1" s="27" t="s">
        <v>77</v>
      </c>
      <c r="D1" s="27"/>
      <c r="E1" s="27" t="s">
        <v>131</v>
      </c>
      <c r="G1" s="2"/>
      <c r="H1" s="2"/>
    </row>
    <row r="2" spans="2:22" ht="18.75">
      <c r="C2" s="1"/>
      <c r="D2" s="1"/>
      <c r="E2" s="2"/>
      <c r="F2" s="2"/>
      <c r="G2" s="2"/>
      <c r="H2" s="2"/>
    </row>
    <row r="3" spans="2:22" ht="15.75">
      <c r="B3" s="24" t="s">
        <v>127</v>
      </c>
      <c r="C3" s="2"/>
      <c r="D3" s="2"/>
      <c r="E3" s="2"/>
      <c r="F3" s="2"/>
      <c r="G3" s="2"/>
      <c r="H3" s="2"/>
    </row>
    <row r="4" spans="2:22" ht="15.75">
      <c r="B4" s="24"/>
      <c r="C4" s="2"/>
      <c r="D4" s="2"/>
      <c r="E4" s="2"/>
      <c r="F4" s="2"/>
      <c r="G4" s="2"/>
      <c r="H4" s="2"/>
    </row>
    <row r="5" spans="2:22" ht="15.75">
      <c r="B5" s="24" t="s">
        <v>0</v>
      </c>
      <c r="C5" s="2"/>
      <c r="D5" s="2"/>
      <c r="E5" s="2" t="s">
        <v>134</v>
      </c>
      <c r="F5" s="2"/>
      <c r="G5" s="2"/>
      <c r="H5" s="2"/>
    </row>
    <row r="6" spans="2:22">
      <c r="B6" s="2"/>
      <c r="C6" s="2"/>
      <c r="D6" s="2"/>
      <c r="E6" s="2"/>
      <c r="F6" s="2"/>
      <c r="G6" s="2"/>
      <c r="H6" s="2"/>
    </row>
    <row r="7" spans="2:22" ht="15.75">
      <c r="B7" s="24" t="s">
        <v>19</v>
      </c>
      <c r="C7" s="2"/>
      <c r="D7" s="2"/>
      <c r="E7" s="2">
        <v>2018</v>
      </c>
      <c r="F7" s="2"/>
      <c r="G7" s="2"/>
      <c r="H7" s="2"/>
    </row>
    <row r="8" spans="2:22" ht="15.75" thickBot="1">
      <c r="B8" s="2"/>
      <c r="C8" s="2"/>
      <c r="D8" s="2"/>
      <c r="E8" s="2"/>
      <c r="F8" s="2"/>
      <c r="G8" s="2"/>
      <c r="H8" s="2"/>
    </row>
    <row r="9" spans="2:22" ht="28.5" customHeight="1">
      <c r="B9" s="205" t="s">
        <v>78</v>
      </c>
      <c r="C9" s="208" t="s">
        <v>79</v>
      </c>
      <c r="D9" s="209"/>
      <c r="E9" s="214" t="s">
        <v>80</v>
      </c>
      <c r="F9" s="217" t="s">
        <v>81</v>
      </c>
      <c r="G9" s="217"/>
      <c r="H9" s="217"/>
      <c r="I9" s="217"/>
      <c r="J9" s="229" t="s">
        <v>82</v>
      </c>
      <c r="K9" s="218" t="s">
        <v>83</v>
      </c>
      <c r="L9" s="218"/>
      <c r="M9" s="218"/>
      <c r="N9" s="219"/>
      <c r="O9" s="245" t="s">
        <v>84</v>
      </c>
      <c r="P9" s="245"/>
      <c r="Q9" s="245"/>
      <c r="R9" s="245"/>
      <c r="S9" s="236" t="s">
        <v>5</v>
      </c>
      <c r="T9" s="218"/>
      <c r="U9" s="218"/>
      <c r="V9" s="219"/>
    </row>
    <row r="10" spans="2:22" ht="15" customHeight="1">
      <c r="B10" s="206"/>
      <c r="C10" s="210"/>
      <c r="D10" s="211"/>
      <c r="E10" s="215"/>
      <c r="F10" s="220" t="s">
        <v>128</v>
      </c>
      <c r="G10" s="222" t="s">
        <v>137</v>
      </c>
      <c r="H10" s="223"/>
      <c r="I10" s="223"/>
      <c r="J10" s="230"/>
      <c r="K10" s="224" t="s">
        <v>128</v>
      </c>
      <c r="L10" s="226" t="s">
        <v>137</v>
      </c>
      <c r="M10" s="227"/>
      <c r="N10" s="228"/>
      <c r="O10" s="220" t="s">
        <v>128</v>
      </c>
      <c r="P10" s="222" t="s">
        <v>140</v>
      </c>
      <c r="Q10" s="223"/>
      <c r="R10" s="223"/>
      <c r="S10" s="237" t="s">
        <v>128</v>
      </c>
      <c r="T10" s="226" t="s">
        <v>137</v>
      </c>
      <c r="U10" s="227"/>
      <c r="V10" s="228"/>
    </row>
    <row r="11" spans="2:22" ht="42" customHeight="1" thickBot="1">
      <c r="B11" s="207"/>
      <c r="C11" s="212"/>
      <c r="D11" s="213"/>
      <c r="E11" s="216"/>
      <c r="F11" s="221"/>
      <c r="G11" s="82" t="s">
        <v>129</v>
      </c>
      <c r="H11" s="94" t="s">
        <v>85</v>
      </c>
      <c r="I11" s="83" t="s">
        <v>130</v>
      </c>
      <c r="J11" s="231"/>
      <c r="K11" s="225"/>
      <c r="L11" s="95" t="s">
        <v>129</v>
      </c>
      <c r="M11" s="128" t="s">
        <v>85</v>
      </c>
      <c r="N11" s="96" t="s">
        <v>130</v>
      </c>
      <c r="O11" s="221"/>
      <c r="P11" s="82" t="s">
        <v>129</v>
      </c>
      <c r="Q11" s="94" t="s">
        <v>85</v>
      </c>
      <c r="R11" s="83" t="s">
        <v>130</v>
      </c>
      <c r="S11" s="238"/>
      <c r="T11" s="95" t="s">
        <v>129</v>
      </c>
      <c r="U11" s="128" t="s">
        <v>85</v>
      </c>
      <c r="V11" s="96" t="s">
        <v>130</v>
      </c>
    </row>
    <row r="12" spans="2:22">
      <c r="B12" s="76">
        <v>1</v>
      </c>
      <c r="C12" s="234" t="s">
        <v>86</v>
      </c>
      <c r="D12" s="235" t="s">
        <v>27</v>
      </c>
      <c r="E12" s="81" t="s">
        <v>87</v>
      </c>
      <c r="F12" s="84">
        <f>K12+O12+S12</f>
        <v>0</v>
      </c>
      <c r="G12" s="85"/>
      <c r="H12" s="85"/>
      <c r="I12" s="89">
        <f>IF(G12=0,0,((H12/G12)*100))</f>
        <v>0</v>
      </c>
      <c r="J12" s="149"/>
      <c r="K12" s="97"/>
      <c r="L12" s="98"/>
      <c r="M12" s="98"/>
      <c r="N12" s="134">
        <f>IF(L12=0,0,((M12/L12)*100))</f>
        <v>0</v>
      </c>
      <c r="O12" s="99"/>
      <c r="P12" s="100"/>
      <c r="Q12" s="100"/>
      <c r="R12" s="89">
        <f>IF(P12=0,0,((Q12/P12)*100))</f>
        <v>0</v>
      </c>
      <c r="S12" s="101"/>
      <c r="T12" s="100"/>
      <c r="U12" s="100"/>
      <c r="V12" s="134">
        <f>IF(T12=0,0,((U12/T12)*100))</f>
        <v>0</v>
      </c>
    </row>
    <row r="13" spans="2:22">
      <c r="B13" s="67">
        <v>2</v>
      </c>
      <c r="C13" s="232" t="s">
        <v>88</v>
      </c>
      <c r="D13" s="233" t="s">
        <v>29</v>
      </c>
      <c r="E13" s="71" t="s">
        <v>87</v>
      </c>
      <c r="F13" s="84">
        <f t="shared" ref="F13:F19" si="0">K13+O13+S13</f>
        <v>21000</v>
      </c>
      <c r="G13" s="87"/>
      <c r="H13" s="87">
        <v>15750</v>
      </c>
      <c r="I13" s="89">
        <f t="shared" ref="I13:I44" si="1">IF(G13=0,0,((H13/G13)*100))</f>
        <v>0</v>
      </c>
      <c r="J13" s="146"/>
      <c r="K13" s="102"/>
      <c r="L13" s="98"/>
      <c r="M13" s="103"/>
      <c r="N13" s="123">
        <f t="shared" ref="N13:N44" si="2">IF(L13=0,0,((M13/L13)*100))</f>
        <v>0</v>
      </c>
      <c r="O13" s="104"/>
      <c r="P13" s="105"/>
      <c r="Q13" s="105"/>
      <c r="R13" s="89">
        <f t="shared" ref="R13:R44" si="3">IF(P13=0,0,((Q13/P13)*100))</f>
        <v>0</v>
      </c>
      <c r="S13" s="106">
        <v>21000</v>
      </c>
      <c r="T13" s="105"/>
      <c r="U13" s="105">
        <v>15750</v>
      </c>
      <c r="V13" s="136">
        <f t="shared" ref="V13:V44" si="4">IF(T13=0,0,((U13/T13)*100))</f>
        <v>0</v>
      </c>
    </row>
    <row r="14" spans="2:22">
      <c r="B14" s="67">
        <v>3</v>
      </c>
      <c r="C14" s="232" t="s">
        <v>89</v>
      </c>
      <c r="D14" s="233" t="s">
        <v>30</v>
      </c>
      <c r="E14" s="71" t="s">
        <v>87</v>
      </c>
      <c r="F14" s="84">
        <f t="shared" si="0"/>
        <v>0</v>
      </c>
      <c r="G14" s="87"/>
      <c r="H14" s="87"/>
      <c r="I14" s="89">
        <f t="shared" si="1"/>
        <v>0</v>
      </c>
      <c r="J14" s="146"/>
      <c r="K14" s="102"/>
      <c r="L14" s="98"/>
      <c r="M14" s="103"/>
      <c r="N14" s="123">
        <f t="shared" si="2"/>
        <v>0</v>
      </c>
      <c r="O14" s="104"/>
      <c r="P14" s="105"/>
      <c r="Q14" s="105"/>
      <c r="R14" s="89">
        <f t="shared" si="3"/>
        <v>0</v>
      </c>
      <c r="S14" s="106"/>
      <c r="T14" s="105"/>
      <c r="U14" s="105"/>
      <c r="V14" s="136">
        <f t="shared" si="4"/>
        <v>0</v>
      </c>
    </row>
    <row r="15" spans="2:22">
      <c r="B15" s="67">
        <v>4</v>
      </c>
      <c r="C15" s="232" t="s">
        <v>90</v>
      </c>
      <c r="D15" s="233" t="s">
        <v>31</v>
      </c>
      <c r="E15" s="71" t="s">
        <v>87</v>
      </c>
      <c r="F15" s="84">
        <f t="shared" si="0"/>
        <v>0</v>
      </c>
      <c r="G15" s="87"/>
      <c r="H15" s="87"/>
      <c r="I15" s="89">
        <f t="shared" si="1"/>
        <v>0</v>
      </c>
      <c r="J15" s="146"/>
      <c r="K15" s="102"/>
      <c r="L15" s="98"/>
      <c r="M15" s="103"/>
      <c r="N15" s="123">
        <f t="shared" si="2"/>
        <v>0</v>
      </c>
      <c r="O15" s="104"/>
      <c r="P15" s="105"/>
      <c r="Q15" s="105"/>
      <c r="R15" s="89">
        <f t="shared" si="3"/>
        <v>0</v>
      </c>
      <c r="S15" s="106"/>
      <c r="T15" s="105"/>
      <c r="U15" s="105"/>
      <c r="V15" s="136">
        <f t="shared" si="4"/>
        <v>0</v>
      </c>
    </row>
    <row r="16" spans="2:22">
      <c r="B16" s="67">
        <v>5</v>
      </c>
      <c r="C16" s="232" t="s">
        <v>7</v>
      </c>
      <c r="D16" s="233" t="s">
        <v>32</v>
      </c>
      <c r="E16" s="71" t="s">
        <v>87</v>
      </c>
      <c r="F16" s="84">
        <f t="shared" si="0"/>
        <v>0</v>
      </c>
      <c r="G16" s="87"/>
      <c r="H16" s="87"/>
      <c r="I16" s="89">
        <f t="shared" si="1"/>
        <v>0</v>
      </c>
      <c r="J16" s="146"/>
      <c r="K16" s="102"/>
      <c r="L16" s="98"/>
      <c r="M16" s="103"/>
      <c r="N16" s="123">
        <f t="shared" si="2"/>
        <v>0</v>
      </c>
      <c r="O16" s="104"/>
      <c r="P16" s="105"/>
      <c r="Q16" s="105"/>
      <c r="R16" s="89">
        <f t="shared" si="3"/>
        <v>0</v>
      </c>
      <c r="S16" s="106"/>
      <c r="T16" s="105"/>
      <c r="U16" s="105"/>
      <c r="V16" s="136">
        <f t="shared" si="4"/>
        <v>0</v>
      </c>
    </row>
    <row r="17" spans="2:22">
      <c r="B17" s="67">
        <v>6</v>
      </c>
      <c r="C17" s="232" t="s">
        <v>91</v>
      </c>
      <c r="D17" s="233" t="s">
        <v>34</v>
      </c>
      <c r="E17" s="71" t="s">
        <v>87</v>
      </c>
      <c r="F17" s="84">
        <f t="shared" si="0"/>
        <v>0</v>
      </c>
      <c r="G17" s="87"/>
      <c r="H17" s="87"/>
      <c r="I17" s="89">
        <f t="shared" si="1"/>
        <v>0</v>
      </c>
      <c r="J17" s="146"/>
      <c r="K17" s="102"/>
      <c r="L17" s="98"/>
      <c r="M17" s="103"/>
      <c r="N17" s="123">
        <f t="shared" si="2"/>
        <v>0</v>
      </c>
      <c r="O17" s="104"/>
      <c r="P17" s="105"/>
      <c r="Q17" s="105"/>
      <c r="R17" s="89">
        <f t="shared" si="3"/>
        <v>0</v>
      </c>
      <c r="S17" s="106"/>
      <c r="T17" s="105"/>
      <c r="U17" s="105"/>
      <c r="V17" s="136">
        <f t="shared" si="4"/>
        <v>0</v>
      </c>
    </row>
    <row r="18" spans="2:22">
      <c r="B18" s="67">
        <v>7</v>
      </c>
      <c r="C18" s="232" t="s">
        <v>9</v>
      </c>
      <c r="D18" s="233" t="s">
        <v>35</v>
      </c>
      <c r="E18" s="71" t="s">
        <v>87</v>
      </c>
      <c r="F18" s="84">
        <f t="shared" si="0"/>
        <v>0</v>
      </c>
      <c r="G18" s="87"/>
      <c r="H18" s="87">
        <v>53.52</v>
      </c>
      <c r="I18" s="89">
        <f t="shared" si="1"/>
        <v>0</v>
      </c>
      <c r="J18" s="146"/>
      <c r="K18" s="107"/>
      <c r="L18" s="98"/>
      <c r="M18" s="108"/>
      <c r="N18" s="123">
        <f t="shared" si="2"/>
        <v>0</v>
      </c>
      <c r="O18" s="109"/>
      <c r="P18" s="87"/>
      <c r="Q18" s="87"/>
      <c r="R18" s="89">
        <f t="shared" si="3"/>
        <v>0</v>
      </c>
      <c r="S18" s="110"/>
      <c r="T18" s="105"/>
      <c r="U18" s="87"/>
      <c r="V18" s="136">
        <f t="shared" si="4"/>
        <v>0</v>
      </c>
    </row>
    <row r="19" spans="2:22">
      <c r="B19" s="67">
        <v>8</v>
      </c>
      <c r="C19" s="232" t="s">
        <v>10</v>
      </c>
      <c r="D19" s="233" t="s">
        <v>36</v>
      </c>
      <c r="E19" s="71" t="s">
        <v>87</v>
      </c>
      <c r="F19" s="84">
        <f>K19+O19+S19</f>
        <v>2571270</v>
      </c>
      <c r="G19" s="87"/>
      <c r="H19" s="87">
        <v>1817301</v>
      </c>
      <c r="I19" s="89">
        <f t="shared" si="1"/>
        <v>0</v>
      </c>
      <c r="J19" s="146"/>
      <c r="K19" s="107">
        <v>500000</v>
      </c>
      <c r="L19" s="98"/>
      <c r="M19" s="108">
        <v>375000</v>
      </c>
      <c r="N19" s="123">
        <f t="shared" si="2"/>
        <v>0</v>
      </c>
      <c r="O19" s="109">
        <v>2071270</v>
      </c>
      <c r="P19" s="87"/>
      <c r="Q19" s="87">
        <v>1442301</v>
      </c>
      <c r="R19" s="89">
        <f t="shared" si="3"/>
        <v>0</v>
      </c>
      <c r="S19" s="110"/>
      <c r="T19" s="105"/>
      <c r="U19" s="87"/>
      <c r="V19" s="136">
        <f t="shared" si="4"/>
        <v>0</v>
      </c>
    </row>
    <row r="20" spans="2:22">
      <c r="B20" s="68">
        <v>9</v>
      </c>
      <c r="C20" s="248" t="s">
        <v>92</v>
      </c>
      <c r="D20" s="248"/>
      <c r="E20" s="71" t="s">
        <v>87</v>
      </c>
      <c r="F20" s="88">
        <f>SUM(F12:F19)</f>
        <v>2592270</v>
      </c>
      <c r="G20" s="88">
        <f t="shared" ref="G20:U20" si="5">SUM(G12:G19)</f>
        <v>0</v>
      </c>
      <c r="H20" s="88">
        <f t="shared" si="5"/>
        <v>1833104.52</v>
      </c>
      <c r="I20" s="89">
        <f t="shared" si="1"/>
        <v>0</v>
      </c>
      <c r="J20" s="139">
        <f t="shared" si="5"/>
        <v>0</v>
      </c>
      <c r="K20" s="88">
        <f t="shared" si="5"/>
        <v>500000</v>
      </c>
      <c r="L20" s="88">
        <f t="shared" si="5"/>
        <v>0</v>
      </c>
      <c r="M20" s="88">
        <f t="shared" si="5"/>
        <v>375000</v>
      </c>
      <c r="N20" s="123">
        <f t="shared" si="2"/>
        <v>0</v>
      </c>
      <c r="O20" s="88">
        <f t="shared" si="5"/>
        <v>2071270</v>
      </c>
      <c r="P20" s="88">
        <f t="shared" si="5"/>
        <v>0</v>
      </c>
      <c r="Q20" s="88">
        <f t="shared" si="5"/>
        <v>1442301</v>
      </c>
      <c r="R20" s="89">
        <f t="shared" si="3"/>
        <v>0</v>
      </c>
      <c r="S20" s="88">
        <f t="shared" si="5"/>
        <v>21000</v>
      </c>
      <c r="T20" s="88">
        <f t="shared" si="5"/>
        <v>0</v>
      </c>
      <c r="U20" s="88">
        <f t="shared" si="5"/>
        <v>15750</v>
      </c>
      <c r="V20" s="136">
        <f t="shared" si="4"/>
        <v>0</v>
      </c>
    </row>
    <row r="21" spans="2:22">
      <c r="B21" s="67">
        <v>10</v>
      </c>
      <c r="C21" s="232" t="s">
        <v>93</v>
      </c>
      <c r="D21" s="233" t="s">
        <v>93</v>
      </c>
      <c r="E21" s="71" t="s">
        <v>87</v>
      </c>
      <c r="F21" s="86">
        <f>K21+O21+S21</f>
        <v>137170</v>
      </c>
      <c r="G21" s="87"/>
      <c r="H21" s="87">
        <v>68743</v>
      </c>
      <c r="I21" s="89">
        <f t="shared" si="1"/>
        <v>0</v>
      </c>
      <c r="J21" s="146"/>
      <c r="K21" s="111">
        <v>130000</v>
      </c>
      <c r="L21" s="112"/>
      <c r="M21" s="112">
        <v>68743</v>
      </c>
      <c r="N21" s="123">
        <f t="shared" si="2"/>
        <v>0</v>
      </c>
      <c r="O21" s="113">
        <v>7170</v>
      </c>
      <c r="P21" s="114"/>
      <c r="Q21" s="114"/>
      <c r="R21" s="89">
        <f t="shared" si="3"/>
        <v>0</v>
      </c>
      <c r="S21" s="115"/>
      <c r="T21" s="114"/>
      <c r="U21" s="114"/>
      <c r="V21" s="136">
        <f t="shared" si="4"/>
        <v>0</v>
      </c>
    </row>
    <row r="22" spans="2:22">
      <c r="B22" s="67">
        <v>11</v>
      </c>
      <c r="C22" s="232" t="s">
        <v>94</v>
      </c>
      <c r="D22" s="233" t="s">
        <v>94</v>
      </c>
      <c r="E22" s="71" t="s">
        <v>87</v>
      </c>
      <c r="F22" s="86">
        <f t="shared" ref="F22:F40" si="6">K22+O22+S22</f>
        <v>150000</v>
      </c>
      <c r="G22" s="87"/>
      <c r="H22" s="87">
        <v>61384.71</v>
      </c>
      <c r="I22" s="89">
        <f t="shared" si="1"/>
        <v>0</v>
      </c>
      <c r="J22" s="146"/>
      <c r="K22" s="111">
        <v>150000</v>
      </c>
      <c r="L22" s="112"/>
      <c r="M22" s="108">
        <v>61384.71</v>
      </c>
      <c r="N22" s="123">
        <f t="shared" si="2"/>
        <v>0</v>
      </c>
      <c r="O22" s="113"/>
      <c r="P22" s="87"/>
      <c r="Q22" s="87"/>
      <c r="R22" s="89">
        <f t="shared" si="3"/>
        <v>0</v>
      </c>
      <c r="S22" s="115"/>
      <c r="T22" s="114"/>
      <c r="U22" s="87"/>
      <c r="V22" s="136">
        <f t="shared" si="4"/>
        <v>0</v>
      </c>
    </row>
    <row r="23" spans="2:22">
      <c r="B23" s="67">
        <v>12</v>
      </c>
      <c r="C23" s="232" t="s">
        <v>95</v>
      </c>
      <c r="D23" s="233" t="s">
        <v>95</v>
      </c>
      <c r="E23" s="71" t="s">
        <v>87</v>
      </c>
      <c r="F23" s="86">
        <f t="shared" si="6"/>
        <v>0</v>
      </c>
      <c r="G23" s="87"/>
      <c r="H23" s="87"/>
      <c r="I23" s="89">
        <f t="shared" si="1"/>
        <v>0</v>
      </c>
      <c r="J23" s="146"/>
      <c r="K23" s="111">
        <v>0</v>
      </c>
      <c r="L23" s="112"/>
      <c r="M23" s="108">
        <v>0</v>
      </c>
      <c r="N23" s="123">
        <f t="shared" si="2"/>
        <v>0</v>
      </c>
      <c r="O23" s="113"/>
      <c r="P23" s="87"/>
      <c r="Q23" s="87"/>
      <c r="R23" s="89">
        <f t="shared" si="3"/>
        <v>0</v>
      </c>
      <c r="S23" s="115"/>
      <c r="T23" s="114"/>
      <c r="U23" s="87"/>
      <c r="V23" s="136">
        <f t="shared" si="4"/>
        <v>0</v>
      </c>
    </row>
    <row r="24" spans="2:22">
      <c r="B24" s="67">
        <v>13</v>
      </c>
      <c r="C24" s="232" t="s">
        <v>96</v>
      </c>
      <c r="D24" s="233" t="s">
        <v>96</v>
      </c>
      <c r="E24" s="71" t="s">
        <v>87</v>
      </c>
      <c r="F24" s="86">
        <f t="shared" si="6"/>
        <v>0</v>
      </c>
      <c r="G24" s="87"/>
      <c r="H24" s="87"/>
      <c r="I24" s="89">
        <f t="shared" si="1"/>
        <v>0</v>
      </c>
      <c r="J24" s="146"/>
      <c r="K24" s="111">
        <v>0</v>
      </c>
      <c r="L24" s="112"/>
      <c r="M24" s="108">
        <v>0</v>
      </c>
      <c r="N24" s="123">
        <f t="shared" si="2"/>
        <v>0</v>
      </c>
      <c r="O24" s="113"/>
      <c r="P24" s="87"/>
      <c r="Q24" s="87"/>
      <c r="R24" s="89">
        <f t="shared" si="3"/>
        <v>0</v>
      </c>
      <c r="S24" s="115"/>
      <c r="T24" s="114"/>
      <c r="U24" s="87"/>
      <c r="V24" s="136">
        <f t="shared" si="4"/>
        <v>0</v>
      </c>
    </row>
    <row r="25" spans="2:22">
      <c r="B25" s="67">
        <v>14</v>
      </c>
      <c r="C25" s="232" t="s">
        <v>97</v>
      </c>
      <c r="D25" s="233" t="s">
        <v>97</v>
      </c>
      <c r="E25" s="71" t="s">
        <v>87</v>
      </c>
      <c r="F25" s="86">
        <f t="shared" si="6"/>
        <v>10000</v>
      </c>
      <c r="G25" s="87"/>
      <c r="H25" s="87"/>
      <c r="I25" s="89">
        <f t="shared" si="1"/>
        <v>0</v>
      </c>
      <c r="J25" s="146"/>
      <c r="K25" s="111">
        <v>10000</v>
      </c>
      <c r="L25" s="112"/>
      <c r="M25" s="108">
        <v>0</v>
      </c>
      <c r="N25" s="123">
        <f t="shared" si="2"/>
        <v>0</v>
      </c>
      <c r="O25" s="113"/>
      <c r="P25" s="87"/>
      <c r="Q25" s="87"/>
      <c r="R25" s="89">
        <f t="shared" si="3"/>
        <v>0</v>
      </c>
      <c r="S25" s="115"/>
      <c r="T25" s="114"/>
      <c r="U25" s="87"/>
      <c r="V25" s="136">
        <f t="shared" si="4"/>
        <v>0</v>
      </c>
    </row>
    <row r="26" spans="2:22">
      <c r="B26" s="67">
        <v>15</v>
      </c>
      <c r="C26" s="232" t="s">
        <v>98</v>
      </c>
      <c r="D26" s="233" t="s">
        <v>98</v>
      </c>
      <c r="E26" s="71" t="s">
        <v>87</v>
      </c>
      <c r="F26" s="86">
        <f t="shared" si="6"/>
        <v>3000</v>
      </c>
      <c r="G26" s="87"/>
      <c r="H26" s="87">
        <v>3274</v>
      </c>
      <c r="I26" s="89">
        <f t="shared" si="1"/>
        <v>0</v>
      </c>
      <c r="J26" s="146"/>
      <c r="K26" s="111">
        <v>3000</v>
      </c>
      <c r="L26" s="112"/>
      <c r="M26" s="108">
        <v>740</v>
      </c>
      <c r="N26" s="123">
        <f t="shared" si="2"/>
        <v>0</v>
      </c>
      <c r="O26" s="113"/>
      <c r="P26" s="87"/>
      <c r="Q26" s="87">
        <v>2534</v>
      </c>
      <c r="R26" s="89">
        <f t="shared" si="3"/>
        <v>0</v>
      </c>
      <c r="S26" s="115"/>
      <c r="T26" s="114"/>
      <c r="U26" s="87"/>
      <c r="V26" s="136">
        <f t="shared" si="4"/>
        <v>0</v>
      </c>
    </row>
    <row r="27" spans="2:22">
      <c r="B27" s="67">
        <v>16</v>
      </c>
      <c r="C27" s="232" t="s">
        <v>99</v>
      </c>
      <c r="D27" s="233" t="s">
        <v>99</v>
      </c>
      <c r="E27" s="71" t="s">
        <v>87</v>
      </c>
      <c r="F27" s="86">
        <f t="shared" si="6"/>
        <v>3000</v>
      </c>
      <c r="G27" s="87"/>
      <c r="H27" s="87"/>
      <c r="I27" s="89">
        <f t="shared" si="1"/>
        <v>0</v>
      </c>
      <c r="J27" s="146"/>
      <c r="K27" s="111">
        <v>3000</v>
      </c>
      <c r="L27" s="112"/>
      <c r="M27" s="108">
        <v>0</v>
      </c>
      <c r="N27" s="123">
        <f t="shared" si="2"/>
        <v>0</v>
      </c>
      <c r="O27" s="113"/>
      <c r="P27" s="87"/>
      <c r="Q27" s="87"/>
      <c r="R27" s="89">
        <f t="shared" si="3"/>
        <v>0</v>
      </c>
      <c r="S27" s="115"/>
      <c r="T27" s="114"/>
      <c r="U27" s="87"/>
      <c r="V27" s="136">
        <f t="shared" si="4"/>
        <v>0</v>
      </c>
    </row>
    <row r="28" spans="2:22">
      <c r="B28" s="67">
        <v>17</v>
      </c>
      <c r="C28" s="232" t="s">
        <v>100</v>
      </c>
      <c r="D28" s="233" t="s">
        <v>100</v>
      </c>
      <c r="E28" s="71" t="s">
        <v>87</v>
      </c>
      <c r="F28" s="86">
        <f t="shared" si="6"/>
        <v>132000</v>
      </c>
      <c r="G28" s="87"/>
      <c r="H28" s="87">
        <v>55946.52</v>
      </c>
      <c r="I28" s="89">
        <f t="shared" si="1"/>
        <v>0</v>
      </c>
      <c r="J28" s="146"/>
      <c r="K28" s="116">
        <v>120000</v>
      </c>
      <c r="L28" s="112"/>
      <c r="M28" s="108">
        <v>39886.519999999997</v>
      </c>
      <c r="N28" s="123">
        <f t="shared" si="2"/>
        <v>0</v>
      </c>
      <c r="O28" s="117">
        <v>12000</v>
      </c>
      <c r="P28" s="87"/>
      <c r="Q28" s="87">
        <v>16060</v>
      </c>
      <c r="R28" s="89">
        <f t="shared" si="3"/>
        <v>0</v>
      </c>
      <c r="S28" s="118"/>
      <c r="T28" s="114"/>
      <c r="U28" s="87"/>
      <c r="V28" s="136">
        <f t="shared" si="4"/>
        <v>0</v>
      </c>
    </row>
    <row r="29" spans="2:22">
      <c r="B29" s="67">
        <v>18</v>
      </c>
      <c r="C29" s="232" t="s">
        <v>101</v>
      </c>
      <c r="D29" s="233" t="s">
        <v>101</v>
      </c>
      <c r="E29" s="71" t="s">
        <v>87</v>
      </c>
      <c r="F29" s="86">
        <f t="shared" si="6"/>
        <v>1563900</v>
      </c>
      <c r="G29" s="87"/>
      <c r="H29" s="87">
        <v>1174883</v>
      </c>
      <c r="I29" s="89">
        <f t="shared" si="1"/>
        <v>0</v>
      </c>
      <c r="J29" s="146"/>
      <c r="K29" s="111">
        <v>55000</v>
      </c>
      <c r="L29" s="112"/>
      <c r="M29" s="108">
        <v>39660</v>
      </c>
      <c r="N29" s="123">
        <f t="shared" si="2"/>
        <v>0</v>
      </c>
      <c r="O29" s="113">
        <v>1508900</v>
      </c>
      <c r="P29" s="87"/>
      <c r="Q29" s="87">
        <v>1135223</v>
      </c>
      <c r="R29" s="89">
        <f t="shared" si="3"/>
        <v>0</v>
      </c>
      <c r="S29" s="115"/>
      <c r="T29" s="114"/>
      <c r="U29" s="87"/>
      <c r="V29" s="136">
        <f t="shared" si="4"/>
        <v>0</v>
      </c>
    </row>
    <row r="30" spans="2:22">
      <c r="B30" s="67">
        <v>19</v>
      </c>
      <c r="C30" s="232" t="s">
        <v>102</v>
      </c>
      <c r="D30" s="233" t="s">
        <v>102</v>
      </c>
      <c r="E30" s="71" t="s">
        <v>87</v>
      </c>
      <c r="F30" s="86">
        <f t="shared" si="6"/>
        <v>543200</v>
      </c>
      <c r="G30" s="87"/>
      <c r="H30" s="87">
        <v>382853</v>
      </c>
      <c r="I30" s="89">
        <f t="shared" si="1"/>
        <v>0</v>
      </c>
      <c r="J30" s="146"/>
      <c r="K30" s="111"/>
      <c r="L30" s="112"/>
      <c r="M30" s="108"/>
      <c r="N30" s="123">
        <f t="shared" si="2"/>
        <v>0</v>
      </c>
      <c r="O30" s="113">
        <v>543200</v>
      </c>
      <c r="P30" s="87"/>
      <c r="Q30" s="87">
        <v>382853</v>
      </c>
      <c r="R30" s="89">
        <f t="shared" si="3"/>
        <v>0</v>
      </c>
      <c r="S30" s="115"/>
      <c r="T30" s="114"/>
      <c r="U30" s="87"/>
      <c r="V30" s="136">
        <f t="shared" si="4"/>
        <v>0</v>
      </c>
    </row>
    <row r="31" spans="2:22">
      <c r="B31" s="67">
        <v>20</v>
      </c>
      <c r="C31" s="232" t="s">
        <v>103</v>
      </c>
      <c r="D31" s="233" t="s">
        <v>103</v>
      </c>
      <c r="E31" s="71" t="s">
        <v>87</v>
      </c>
      <c r="F31" s="86">
        <f t="shared" si="6"/>
        <v>0</v>
      </c>
      <c r="G31" s="87"/>
      <c r="H31" s="87">
        <v>5377</v>
      </c>
      <c r="I31" s="89">
        <f t="shared" si="1"/>
        <v>0</v>
      </c>
      <c r="J31" s="146"/>
      <c r="K31" s="111"/>
      <c r="L31" s="112"/>
      <c r="M31" s="108">
        <v>5377</v>
      </c>
      <c r="N31" s="123">
        <f t="shared" si="2"/>
        <v>0</v>
      </c>
      <c r="O31" s="113"/>
      <c r="P31" s="87"/>
      <c r="Q31" s="87"/>
      <c r="R31" s="89">
        <f t="shared" si="3"/>
        <v>0</v>
      </c>
      <c r="S31" s="115"/>
      <c r="T31" s="114"/>
      <c r="U31" s="87"/>
      <c r="V31" s="136">
        <f t="shared" si="4"/>
        <v>0</v>
      </c>
    </row>
    <row r="32" spans="2:22">
      <c r="B32" s="67"/>
      <c r="C32" s="171" t="s">
        <v>104</v>
      </c>
      <c r="D32" s="172"/>
      <c r="E32" s="71" t="s">
        <v>87</v>
      </c>
      <c r="F32" s="86">
        <f t="shared" si="6"/>
        <v>0</v>
      </c>
      <c r="G32" s="87"/>
      <c r="H32" s="87">
        <v>22522</v>
      </c>
      <c r="I32" s="89">
        <f t="shared" si="1"/>
        <v>0</v>
      </c>
      <c r="J32" s="146"/>
      <c r="K32" s="111"/>
      <c r="L32" s="112"/>
      <c r="M32" s="108"/>
      <c r="N32" s="123">
        <f t="shared" si="2"/>
        <v>0</v>
      </c>
      <c r="O32" s="113"/>
      <c r="P32" s="87"/>
      <c r="Q32" s="87">
        <v>22522</v>
      </c>
      <c r="R32" s="89">
        <f t="shared" si="3"/>
        <v>0</v>
      </c>
      <c r="S32" s="115"/>
      <c r="T32" s="114"/>
      <c r="U32" s="87"/>
      <c r="V32" s="136">
        <f t="shared" si="4"/>
        <v>0</v>
      </c>
    </row>
    <row r="33" spans="2:22">
      <c r="B33" s="67">
        <v>21</v>
      </c>
      <c r="C33" s="232" t="s">
        <v>138</v>
      </c>
      <c r="D33" s="233" t="s">
        <v>104</v>
      </c>
      <c r="E33" s="71" t="s">
        <v>87</v>
      </c>
      <c r="F33" s="86">
        <f t="shared" si="6"/>
        <v>0</v>
      </c>
      <c r="G33" s="87"/>
      <c r="H33" s="87">
        <v>14674</v>
      </c>
      <c r="I33" s="89">
        <f t="shared" si="1"/>
        <v>0</v>
      </c>
      <c r="J33" s="146"/>
      <c r="K33" s="111"/>
      <c r="L33" s="112"/>
      <c r="M33" s="108">
        <v>14674</v>
      </c>
      <c r="N33" s="123">
        <f t="shared" si="2"/>
        <v>0</v>
      </c>
      <c r="O33" s="113"/>
      <c r="P33" s="87"/>
      <c r="Q33" s="87"/>
      <c r="R33" s="89">
        <f t="shared" si="3"/>
        <v>0</v>
      </c>
      <c r="S33" s="115"/>
      <c r="T33" s="114"/>
      <c r="U33" s="87"/>
      <c r="V33" s="136">
        <f t="shared" si="4"/>
        <v>0</v>
      </c>
    </row>
    <row r="34" spans="2:22">
      <c r="B34" s="67">
        <v>22</v>
      </c>
      <c r="C34" s="232" t="s">
        <v>105</v>
      </c>
      <c r="D34" s="233" t="s">
        <v>105</v>
      </c>
      <c r="E34" s="71" t="s">
        <v>87</v>
      </c>
      <c r="F34" s="86">
        <f t="shared" si="6"/>
        <v>0</v>
      </c>
      <c r="G34" s="87"/>
      <c r="H34" s="87"/>
      <c r="I34" s="89">
        <f t="shared" si="1"/>
        <v>0</v>
      </c>
      <c r="J34" s="146"/>
      <c r="K34" s="111"/>
      <c r="L34" s="112"/>
      <c r="M34" s="108">
        <v>0</v>
      </c>
      <c r="N34" s="123">
        <f t="shared" si="2"/>
        <v>0</v>
      </c>
      <c r="O34" s="113"/>
      <c r="P34" s="87"/>
      <c r="Q34" s="87"/>
      <c r="R34" s="89">
        <f t="shared" si="3"/>
        <v>0</v>
      </c>
      <c r="S34" s="115"/>
      <c r="T34" s="114"/>
      <c r="U34" s="87"/>
      <c r="V34" s="136">
        <f t="shared" si="4"/>
        <v>0</v>
      </c>
    </row>
    <row r="35" spans="2:22">
      <c r="B35" s="67">
        <v>23</v>
      </c>
      <c r="C35" s="232" t="s">
        <v>106</v>
      </c>
      <c r="D35" s="233" t="s">
        <v>106</v>
      </c>
      <c r="E35" s="71" t="s">
        <v>87</v>
      </c>
      <c r="F35" s="86">
        <f t="shared" si="6"/>
        <v>0</v>
      </c>
      <c r="G35" s="87"/>
      <c r="H35" s="87"/>
      <c r="I35" s="89">
        <f t="shared" si="1"/>
        <v>0</v>
      </c>
      <c r="J35" s="146"/>
      <c r="K35" s="111"/>
      <c r="L35" s="112"/>
      <c r="M35" s="112">
        <v>0</v>
      </c>
      <c r="N35" s="123">
        <f t="shared" si="2"/>
        <v>0</v>
      </c>
      <c r="O35" s="113"/>
      <c r="P35" s="87"/>
      <c r="Q35" s="114"/>
      <c r="R35" s="89">
        <f t="shared" si="3"/>
        <v>0</v>
      </c>
      <c r="S35" s="115"/>
      <c r="T35" s="114"/>
      <c r="U35" s="114"/>
      <c r="V35" s="136">
        <f t="shared" si="4"/>
        <v>0</v>
      </c>
    </row>
    <row r="36" spans="2:22">
      <c r="B36" s="67">
        <v>24</v>
      </c>
      <c r="C36" s="232" t="s">
        <v>139</v>
      </c>
      <c r="D36" s="233" t="s">
        <v>15</v>
      </c>
      <c r="E36" s="71" t="s">
        <v>87</v>
      </c>
      <c r="F36" s="86">
        <f t="shared" si="6"/>
        <v>0</v>
      </c>
      <c r="G36" s="87"/>
      <c r="H36" s="87">
        <v>1250</v>
      </c>
      <c r="I36" s="89">
        <f t="shared" si="1"/>
        <v>0</v>
      </c>
      <c r="J36" s="146"/>
      <c r="K36" s="111">
        <v>0</v>
      </c>
      <c r="L36" s="112"/>
      <c r="M36" s="119">
        <v>1250</v>
      </c>
      <c r="N36" s="123">
        <f t="shared" si="2"/>
        <v>0</v>
      </c>
      <c r="O36" s="113"/>
      <c r="P36" s="87"/>
      <c r="Q36" s="120"/>
      <c r="R36" s="89">
        <f t="shared" si="3"/>
        <v>0</v>
      </c>
      <c r="S36" s="115"/>
      <c r="T36" s="114"/>
      <c r="U36" s="120"/>
      <c r="V36" s="136">
        <f t="shared" si="4"/>
        <v>0</v>
      </c>
    </row>
    <row r="37" spans="2:22">
      <c r="B37" s="67">
        <v>25</v>
      </c>
      <c r="C37" s="232" t="s">
        <v>107</v>
      </c>
      <c r="D37" s="233" t="s">
        <v>107</v>
      </c>
      <c r="E37" s="71" t="s">
        <v>87</v>
      </c>
      <c r="F37" s="86">
        <f t="shared" si="6"/>
        <v>0</v>
      </c>
      <c r="G37" s="87"/>
      <c r="H37" s="87">
        <v>3888</v>
      </c>
      <c r="I37" s="89">
        <f t="shared" si="1"/>
        <v>0</v>
      </c>
      <c r="J37" s="146"/>
      <c r="K37" s="111"/>
      <c r="L37" s="112"/>
      <c r="M37" s="119">
        <v>3888</v>
      </c>
      <c r="N37" s="123">
        <f t="shared" si="2"/>
        <v>0</v>
      </c>
      <c r="O37" s="113"/>
      <c r="P37" s="87"/>
      <c r="Q37" s="120"/>
      <c r="R37" s="89">
        <f t="shared" si="3"/>
        <v>0</v>
      </c>
      <c r="S37" s="115"/>
      <c r="T37" s="114"/>
      <c r="U37" s="120"/>
      <c r="V37" s="136">
        <f t="shared" si="4"/>
        <v>0</v>
      </c>
    </row>
    <row r="38" spans="2:22">
      <c r="B38" s="67">
        <v>26</v>
      </c>
      <c r="C38" s="232" t="s">
        <v>108</v>
      </c>
      <c r="D38" s="233" t="s">
        <v>108</v>
      </c>
      <c r="E38" s="71" t="s">
        <v>87</v>
      </c>
      <c r="F38" s="86">
        <f t="shared" si="6"/>
        <v>0</v>
      </c>
      <c r="G38" s="87"/>
      <c r="H38" s="87"/>
      <c r="I38" s="89">
        <f t="shared" si="1"/>
        <v>0</v>
      </c>
      <c r="J38" s="146"/>
      <c r="K38" s="111"/>
      <c r="L38" s="112"/>
      <c r="M38" s="119"/>
      <c r="N38" s="123">
        <f t="shared" si="2"/>
        <v>0</v>
      </c>
      <c r="O38" s="113"/>
      <c r="P38" s="87"/>
      <c r="Q38" s="120"/>
      <c r="R38" s="89">
        <f t="shared" si="3"/>
        <v>0</v>
      </c>
      <c r="S38" s="115"/>
      <c r="T38" s="114"/>
      <c r="U38" s="120"/>
      <c r="V38" s="136">
        <f t="shared" si="4"/>
        <v>0</v>
      </c>
    </row>
    <row r="39" spans="2:22">
      <c r="B39" s="67">
        <v>27</v>
      </c>
      <c r="C39" s="232" t="s">
        <v>109</v>
      </c>
      <c r="D39" s="233" t="s">
        <v>109</v>
      </c>
      <c r="E39" s="71" t="s">
        <v>87</v>
      </c>
      <c r="F39" s="86">
        <f t="shared" si="6"/>
        <v>29000</v>
      </c>
      <c r="G39" s="87"/>
      <c r="H39" s="87">
        <v>70671</v>
      </c>
      <c r="I39" s="89">
        <f t="shared" si="1"/>
        <v>0</v>
      </c>
      <c r="J39" s="146"/>
      <c r="K39" s="111">
        <v>29000</v>
      </c>
      <c r="L39" s="112"/>
      <c r="M39" s="119">
        <v>70671</v>
      </c>
      <c r="N39" s="123">
        <f t="shared" si="2"/>
        <v>0</v>
      </c>
      <c r="O39" s="113"/>
      <c r="P39" s="87"/>
      <c r="Q39" s="120"/>
      <c r="R39" s="89">
        <f t="shared" si="3"/>
        <v>0</v>
      </c>
      <c r="S39" s="115"/>
      <c r="T39" s="114"/>
      <c r="U39" s="120"/>
      <c r="V39" s="136">
        <f t="shared" si="4"/>
        <v>0</v>
      </c>
    </row>
    <row r="40" spans="2:22" ht="27" customHeight="1">
      <c r="B40" s="67">
        <v>28</v>
      </c>
      <c r="C40" s="246" t="s">
        <v>110</v>
      </c>
      <c r="D40" s="247" t="s">
        <v>111</v>
      </c>
      <c r="E40" s="71" t="s">
        <v>87</v>
      </c>
      <c r="F40" s="86">
        <f t="shared" si="6"/>
        <v>0</v>
      </c>
      <c r="G40" s="87"/>
      <c r="H40" s="87"/>
      <c r="I40" s="89">
        <f t="shared" si="1"/>
        <v>0</v>
      </c>
      <c r="J40" s="146"/>
      <c r="K40" s="111"/>
      <c r="L40" s="112"/>
      <c r="M40" s="121"/>
      <c r="N40" s="123">
        <f t="shared" si="2"/>
        <v>0</v>
      </c>
      <c r="O40" s="113"/>
      <c r="P40" s="87"/>
      <c r="Q40" s="122"/>
      <c r="R40" s="89">
        <f t="shared" si="3"/>
        <v>0</v>
      </c>
      <c r="S40" s="115"/>
      <c r="T40" s="114"/>
      <c r="U40" s="122"/>
      <c r="V40" s="136">
        <f t="shared" si="4"/>
        <v>0</v>
      </c>
    </row>
    <row r="41" spans="2:22">
      <c r="B41" s="68">
        <v>29</v>
      </c>
      <c r="C41" s="248" t="s">
        <v>112</v>
      </c>
      <c r="D41" s="248"/>
      <c r="E41" s="71" t="s">
        <v>87</v>
      </c>
      <c r="F41" s="88">
        <f>SUM(F21:F40)</f>
        <v>2571270</v>
      </c>
      <c r="G41" s="88">
        <f>SUM(G21:G40)</f>
        <v>0</v>
      </c>
      <c r="H41" s="88">
        <f>SUM(H21:H40)</f>
        <v>1865466.23</v>
      </c>
      <c r="I41" s="89">
        <f t="shared" si="1"/>
        <v>0</v>
      </c>
      <c r="J41" s="139">
        <f>SUM(J21:J40)</f>
        <v>0</v>
      </c>
      <c r="K41" s="88">
        <f>SUM(K21:K40)</f>
        <v>500000</v>
      </c>
      <c r="L41" s="88">
        <f>SUM(L21:L40)</f>
        <v>0</v>
      </c>
      <c r="M41" s="88">
        <f>SUM(M21:M40)</f>
        <v>306274.23</v>
      </c>
      <c r="N41" s="123">
        <f t="shared" si="2"/>
        <v>0</v>
      </c>
      <c r="O41" s="88">
        <f>SUM(O21:O40)</f>
        <v>2071270</v>
      </c>
      <c r="P41" s="88">
        <f>SUM(P21:P40)</f>
        <v>0</v>
      </c>
      <c r="Q41" s="88">
        <f>SUM(Q21:Q40)</f>
        <v>1559192</v>
      </c>
      <c r="R41" s="123">
        <f t="shared" si="3"/>
        <v>0</v>
      </c>
      <c r="S41" s="88">
        <f>SUM(S21:S40)</f>
        <v>0</v>
      </c>
      <c r="T41" s="88">
        <f>SUM(T21:T40)</f>
        <v>0</v>
      </c>
      <c r="U41" s="88">
        <f>SUM(U21:U40)</f>
        <v>0</v>
      </c>
      <c r="V41" s="136">
        <f t="shared" si="4"/>
        <v>0</v>
      </c>
    </row>
    <row r="42" spans="2:22">
      <c r="B42" s="69">
        <v>30</v>
      </c>
      <c r="C42" s="249" t="s">
        <v>113</v>
      </c>
      <c r="D42" s="250"/>
      <c r="E42" s="71" t="s">
        <v>87</v>
      </c>
      <c r="F42" s="142">
        <f>F20-F41</f>
        <v>21000</v>
      </c>
      <c r="G42" s="142">
        <f>G20-G41</f>
        <v>0</v>
      </c>
      <c r="H42" s="142">
        <f>H20-H41</f>
        <v>-32361.709999999963</v>
      </c>
      <c r="I42" s="89">
        <f t="shared" si="1"/>
        <v>0</v>
      </c>
      <c r="J42" s="150">
        <f>J20-J41</f>
        <v>0</v>
      </c>
      <c r="K42" s="142">
        <f>K20-K41</f>
        <v>0</v>
      </c>
      <c r="L42" s="142">
        <f>L20-L41</f>
        <v>0</v>
      </c>
      <c r="M42" s="142">
        <f>M20-M41</f>
        <v>68725.770000000019</v>
      </c>
      <c r="N42" s="123">
        <f t="shared" si="2"/>
        <v>0</v>
      </c>
      <c r="O42" s="142">
        <f>O20-O41</f>
        <v>0</v>
      </c>
      <c r="P42" s="142">
        <f>P20-P41</f>
        <v>0</v>
      </c>
      <c r="Q42" s="142">
        <f>Q20-Q41</f>
        <v>-116891</v>
      </c>
      <c r="R42" s="136">
        <f t="shared" si="3"/>
        <v>0</v>
      </c>
      <c r="S42" s="142">
        <f>S20-S41</f>
        <v>21000</v>
      </c>
      <c r="T42" s="142">
        <f>T20-T41</f>
        <v>0</v>
      </c>
      <c r="U42" s="142">
        <f>U20-U41</f>
        <v>15750</v>
      </c>
      <c r="V42" s="136">
        <f t="shared" si="4"/>
        <v>0</v>
      </c>
    </row>
    <row r="43" spans="2:22" ht="15.75" thickBot="1">
      <c r="B43" s="72">
        <v>31</v>
      </c>
      <c r="C43" s="73" t="s">
        <v>114</v>
      </c>
      <c r="D43" s="74"/>
      <c r="E43" s="75" t="s">
        <v>87</v>
      </c>
      <c r="F43" s="90"/>
      <c r="G43" s="91"/>
      <c r="H43" s="91"/>
      <c r="I43" s="133">
        <f t="shared" si="1"/>
        <v>0</v>
      </c>
      <c r="J43" s="147"/>
      <c r="K43" s="124"/>
      <c r="L43" s="125"/>
      <c r="M43" s="125"/>
      <c r="N43" s="135">
        <f t="shared" si="2"/>
        <v>0</v>
      </c>
      <c r="O43" s="126"/>
      <c r="P43" s="127"/>
      <c r="Q43" s="127"/>
      <c r="R43" s="137">
        <f t="shared" si="3"/>
        <v>0</v>
      </c>
      <c r="S43" s="126"/>
      <c r="T43" s="127"/>
      <c r="U43" s="127"/>
      <c r="V43" s="138">
        <f t="shared" si="4"/>
        <v>0</v>
      </c>
    </row>
    <row r="44" spans="2:22" ht="15.75" thickBot="1">
      <c r="B44" s="77">
        <v>32</v>
      </c>
      <c r="C44" s="78" t="s">
        <v>115</v>
      </c>
      <c r="D44" s="79"/>
      <c r="E44" s="80" t="s">
        <v>87</v>
      </c>
      <c r="F44" s="132">
        <f>F42-F43</f>
        <v>21000</v>
      </c>
      <c r="G44" s="132">
        <f t="shared" ref="G44:U44" si="7">G42-G43</f>
        <v>0</v>
      </c>
      <c r="H44" s="132">
        <f t="shared" si="7"/>
        <v>-32361.709999999963</v>
      </c>
      <c r="I44" s="148">
        <f t="shared" si="1"/>
        <v>0</v>
      </c>
      <c r="J44" s="140">
        <f t="shared" si="7"/>
        <v>0</v>
      </c>
      <c r="K44" s="92">
        <f t="shared" si="7"/>
        <v>0</v>
      </c>
      <c r="L44" s="92">
        <f t="shared" si="7"/>
        <v>0</v>
      </c>
      <c r="M44" s="92">
        <f t="shared" si="7"/>
        <v>68725.770000000019</v>
      </c>
      <c r="N44" s="93">
        <f t="shared" si="2"/>
        <v>0</v>
      </c>
      <c r="O44" s="92">
        <f t="shared" si="7"/>
        <v>0</v>
      </c>
      <c r="P44" s="92">
        <f t="shared" si="7"/>
        <v>0</v>
      </c>
      <c r="Q44" s="92">
        <f t="shared" si="7"/>
        <v>-116891</v>
      </c>
      <c r="R44" s="93">
        <f t="shared" si="3"/>
        <v>0</v>
      </c>
      <c r="S44" s="92">
        <f t="shared" si="7"/>
        <v>21000</v>
      </c>
      <c r="T44" s="92">
        <f t="shared" si="7"/>
        <v>0</v>
      </c>
      <c r="U44" s="92">
        <f t="shared" si="7"/>
        <v>15750</v>
      </c>
      <c r="V44" s="93">
        <f t="shared" si="4"/>
        <v>0</v>
      </c>
    </row>
    <row r="45" spans="2:22">
      <c r="B45" s="76">
        <v>33</v>
      </c>
      <c r="C45" s="239" t="s">
        <v>116</v>
      </c>
      <c r="D45" s="240"/>
      <c r="E45" s="129" t="s">
        <v>87</v>
      </c>
      <c r="F45" s="190"/>
      <c r="G45" s="191"/>
      <c r="H45" s="191"/>
      <c r="I45" s="192"/>
      <c r="J45" s="143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200"/>
    </row>
    <row r="46" spans="2:22">
      <c r="B46" s="67">
        <v>34</v>
      </c>
      <c r="C46" s="241" t="s">
        <v>117</v>
      </c>
      <c r="D46" s="242"/>
      <c r="E46" s="130" t="s">
        <v>118</v>
      </c>
      <c r="F46" s="193"/>
      <c r="G46" s="194"/>
      <c r="H46" s="194"/>
      <c r="I46" s="195"/>
      <c r="J46" s="144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2"/>
    </row>
    <row r="47" spans="2:22" ht="15.75" thickBot="1">
      <c r="B47" s="70">
        <v>35</v>
      </c>
      <c r="C47" s="243" t="s">
        <v>119</v>
      </c>
      <c r="D47" s="244"/>
      <c r="E47" s="131" t="s">
        <v>118</v>
      </c>
      <c r="F47" s="196"/>
      <c r="G47" s="197"/>
      <c r="H47" s="197"/>
      <c r="I47" s="198"/>
      <c r="J47" s="145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4"/>
    </row>
    <row r="49" spans="2:2">
      <c r="B49" s="141" t="s">
        <v>120</v>
      </c>
    </row>
  </sheetData>
  <mergeCells count="53">
    <mergeCell ref="C47:D47"/>
    <mergeCell ref="O9:R9"/>
    <mergeCell ref="O10:O11"/>
    <mergeCell ref="P10:R10"/>
    <mergeCell ref="C37:D37"/>
    <mergeCell ref="C38:D38"/>
    <mergeCell ref="C39:D39"/>
    <mergeCell ref="C40:D40"/>
    <mergeCell ref="C41:D41"/>
    <mergeCell ref="C42:D42"/>
    <mergeCell ref="C35:D35"/>
    <mergeCell ref="C18:D18"/>
    <mergeCell ref="C19:D19"/>
    <mergeCell ref="C20:D20"/>
    <mergeCell ref="C21:D21"/>
    <mergeCell ref="C22:D22"/>
    <mergeCell ref="S9:V9"/>
    <mergeCell ref="S10:S11"/>
    <mergeCell ref="T10:V10"/>
    <mergeCell ref="C45:D45"/>
    <mergeCell ref="C46:D46"/>
    <mergeCell ref="C36:D36"/>
    <mergeCell ref="C24:D24"/>
    <mergeCell ref="C25:D25"/>
    <mergeCell ref="C26:D26"/>
    <mergeCell ref="C27:D27"/>
    <mergeCell ref="C28:D28"/>
    <mergeCell ref="C29:D29"/>
    <mergeCell ref="C30:D30"/>
    <mergeCell ref="C31:D31"/>
    <mergeCell ref="C33:D33"/>
    <mergeCell ref="C34:D34"/>
    <mergeCell ref="C13:D13"/>
    <mergeCell ref="C14:D14"/>
    <mergeCell ref="C15:D15"/>
    <mergeCell ref="C16:D16"/>
    <mergeCell ref="C17:D17"/>
    <mergeCell ref="F45:I45"/>
    <mergeCell ref="F46:I46"/>
    <mergeCell ref="F47:I47"/>
    <mergeCell ref="K45:V47"/>
    <mergeCell ref="B9:B11"/>
    <mergeCell ref="C9:D11"/>
    <mergeCell ref="E9:E11"/>
    <mergeCell ref="F9:I9"/>
    <mergeCell ref="K9:N9"/>
    <mergeCell ref="F10:F11"/>
    <mergeCell ref="G10:I10"/>
    <mergeCell ref="K10:K11"/>
    <mergeCell ref="L10:N10"/>
    <mergeCell ref="J9:J11"/>
    <mergeCell ref="C23:D23"/>
    <mergeCell ref="C12:D12"/>
  </mergeCells>
  <pageMargins left="0.7" right="0.7" top="0.78740157499999996" bottom="0.78740157499999996" header="0.3" footer="0.3"/>
  <pageSetup paperSize="9" scale="58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VÝHLED+2</vt:lpstr>
      <vt:lpstr>Neinvestiční rozpočet</vt:lpstr>
      <vt:lpstr>Investiční rozpočet</vt:lpstr>
      <vt:lpstr>Rozbor hospodaření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johana_admin</dc:creator>
  <cp:keywords/>
  <dc:description/>
  <cp:lastModifiedBy>Mzdy</cp:lastModifiedBy>
  <cp:revision/>
  <cp:lastPrinted>2017-11-10T09:38:38Z</cp:lastPrinted>
  <dcterms:created xsi:type="dcterms:W3CDTF">2015-02-12T13:12:01Z</dcterms:created>
  <dcterms:modified xsi:type="dcterms:W3CDTF">2017-11-10T09:42:52Z</dcterms:modified>
  <cp:category/>
  <cp:contentStatus/>
</cp:coreProperties>
</file>